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userName="Miklan, Andras (P Automobil Import Kft)" algorithmName="SHA-512" hashValue="w3+0TxK134tukDfFESjVLITEp/oupXLAwdnMTqwIA9OfTi15xqYfxNo5xr12O217av0qn3X9PnCtV+s65bV0QQ==" saltValue="feVilC1wSLx53A43N5Vh+g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99_All\000_none\COMMON\CITROEN ARLISTA\2023\05\"/>
    </mc:Choice>
  </mc:AlternateContent>
  <xr:revisionPtr revIDLastSave="0" documentId="13_ncr:10001_{2DE11F34-46FD-4600-96B8-3A0731971133}" xr6:coauthVersionLast="47" xr6:coauthVersionMax="47" xr10:uidLastSave="{00000000-0000-0000-0000-000000000000}"/>
  <bookViews>
    <workbookView xWindow="-120" yWindow="-120" windowWidth="29040" windowHeight="15840" xr2:uid="{1530BB4A-BDD6-45FC-AEA1-66350F5FDFA8}"/>
  </bookViews>
  <sheets>
    <sheet name="Fedlap" sheetId="1" r:id="rId1"/>
    <sheet name="C3 Profi (60)" sheetId="11" r:id="rId2"/>
    <sheet name="Berlingo listaárak" sheetId="6" r:id="rId3"/>
    <sheet name="Berlingo felszereltség" sheetId="7" r:id="rId4"/>
    <sheet name="Színek, Kárpitok" sheetId="8" r:id="rId5"/>
    <sheet name="Jumpy listaárak" sheetId="9" r:id="rId6"/>
    <sheet name="Jumpy felszereltség " sheetId="10" r:id="rId7"/>
    <sheet name=" Listaárak FT" sheetId="2" r:id="rId8"/>
    <sheet name=" Listaárak CHC" sheetId="3" r:id="rId9"/>
    <sheet name="Furgon opciók " sheetId="4" r:id="rId10"/>
    <sheet name="Alváz opciók" sheetId="5" r:id="rId11"/>
  </sheets>
  <externalReferences>
    <externalReference r:id="rId12"/>
    <externalReference r:id="rId13"/>
    <externalReference r:id="rId14"/>
    <externalReference r:id="rId15"/>
  </externalReferences>
  <definedNames>
    <definedName name="__________________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_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________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______no2">255</definedName>
    <definedName name="________no2">255</definedName>
    <definedName name="_______CP071997" hidden="1">#REF!</definedName>
    <definedName name="_______no2">255</definedName>
    <definedName name="______aa2" localSheetId="0">{"'ID(2)'!$E$1:$N$4"}</definedName>
    <definedName name="______aa2">{"'ID(2)'!$E$1:$N$4"}</definedName>
    <definedName name="______cp021999" hidden="1">#REF!</definedName>
    <definedName name="______cp031997" hidden="1">#REF!</definedName>
    <definedName name="______CP071997" hidden="1">#REF!</definedName>
    <definedName name="______no2">255</definedName>
    <definedName name="_____aa2" localSheetId="0">{"'ID(2)'!$E$1:$N$4"}</definedName>
    <definedName name="_____aa2">{"'ID(2)'!$E$1:$N$4"}</definedName>
    <definedName name="_____cp021999" hidden="1">#REF!</definedName>
    <definedName name="_____cp031997" hidden="1">#REF!</definedName>
    <definedName name="_____CP071997" hidden="1">#REF!</definedName>
    <definedName name="_____no2">255</definedName>
    <definedName name="_____S50" localSheetId="0">{"'ID(2)'!$E$1:$N$4"}</definedName>
    <definedName name="_____S50">{"'ID(2)'!$E$1:$N$4"}</definedName>
    <definedName name="_____S51" localSheetId="0">{"'ID(2)'!$E$1:$N$4"}</definedName>
    <definedName name="_____S51">{"'ID(2)'!$E$1:$N$4"}</definedName>
    <definedName name="____aa2" localSheetId="0">{"'ID(2)'!$E$1:$N$4"}</definedName>
    <definedName name="____aa2">{"'ID(2)'!$E$1:$N$4"}</definedName>
    <definedName name="____cp021999" hidden="1">#REF!</definedName>
    <definedName name="____cp031997" hidden="1">#REF!</definedName>
    <definedName name="____CP071997" hidden="1">#REF!</definedName>
    <definedName name="____fff1" hidden="1">#REF!</definedName>
    <definedName name="____ggg1" hidden="1">#REF!</definedName>
    <definedName name="____hhh1" hidden="1">#REF!</definedName>
    <definedName name="____jjj1" hidden="1">#REF!</definedName>
    <definedName name="____kkk1" hidden="1">#REF!</definedName>
    <definedName name="____no2">255</definedName>
    <definedName name="____S50" localSheetId="0">{"'ID(2)'!$E$1:$N$4"}</definedName>
    <definedName name="____S50">{"'ID(2)'!$E$1:$N$4"}</definedName>
    <definedName name="____S51" localSheetId="0">{"'ID(2)'!$E$1:$N$4"}</definedName>
    <definedName name="____S51">{"'ID(2)'!$E$1:$N$4"}</definedName>
    <definedName name="___aa2" localSheetId="0">{"'ID(2)'!$E$1:$N$4"}</definedName>
    <definedName name="___aa2">{"'ID(2)'!$E$1:$N$4"}</definedName>
    <definedName name="___ab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b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_fff1" hidden="1">#REF!</definedName>
    <definedName name="___ggg1" hidden="1">#REF!</definedName>
    <definedName name="___hhh1" hidden="1">#REF!</definedName>
    <definedName name="___jjj1" hidden="1">#REF!</definedName>
    <definedName name="___kkk1" hidden="1">#REF!</definedName>
    <definedName name="___L" localSheetId="0">{"'OBT_6M_30_6'!$S$1:$AE$53"}</definedName>
    <definedName name="___L">{"'OBT_6M_30_6'!$S$1:$AE$53"}</definedName>
    <definedName name="___no2">255</definedName>
    <definedName name="__1__123Graph_LBL_AG_E15BM1" hidden="1">#REF!</definedName>
    <definedName name="__123Graph_LBL_A" hidden="1">#REF!</definedName>
    <definedName name="__123Graph_X" hidden="1">#REF!</definedName>
    <definedName name="__123Graph_XMAINOEUVRE">[1]MO!#REF!</definedName>
    <definedName name="__123Graph_XMOINDICE">[1]MO!#REF!</definedName>
    <definedName name="__2__123Graph_LBL_AG_E15M2H" hidden="1">#REF!</definedName>
    <definedName name="__aa2" localSheetId="0">{"'ID(2)'!$E$1:$N$4"}</definedName>
    <definedName name="__aa2">{"'ID(2)'!$E$1:$N$4"}</definedName>
    <definedName name="__ab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b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ad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cp021999" hidden="1">#REF!</definedName>
    <definedName name="__cp031997" hidden="1">#REF!</definedName>
    <definedName name="__CP071997" hidden="1">#REF!</definedName>
    <definedName name="__L" localSheetId="0">{"'OBT_6M_30_6'!$S$1:$AE$53"}</definedName>
    <definedName name="__L">{"'OBT_6M_30_6'!$S$1:$AE$53"}</definedName>
    <definedName name="__no2">255</definedName>
    <definedName name="__r" localSheetId="0">{"'ID(2)'!$E$1:$N$4"}</definedName>
    <definedName name="__r">{"'ID(2)'!$E$1:$N$4"}</definedName>
    <definedName name="__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S50" localSheetId="0">{"'ID(2)'!$E$1:$N$4"}</definedName>
    <definedName name="__S50">{"'ID(2)'!$E$1:$N$4"}</definedName>
    <definedName name="__S51" localSheetId="0">{"'ID(2)'!$E$1:$N$4"}</definedName>
    <definedName name="__S51">{"'ID(2)'!$E$1:$N$4"}</definedName>
    <definedName name="__xlfn.BAHTTEXT">#NAME?</definedName>
    <definedName name="_1__123Graph_LBL_AG_E15BM1" hidden="1">#REF!</definedName>
    <definedName name="_1_0a.MAR" hidden="1">#REF!</definedName>
    <definedName name="_10____0CP071" hidden="1">#REF!</definedName>
    <definedName name="_10__123Graph_LBL_AG_FRAM2H" hidden="1">#REF!</definedName>
    <definedName name="_10_0a.MAR" hidden="1">#REF!</definedName>
    <definedName name="_10CP071" hidden="1">#REF!</definedName>
    <definedName name="_12__123Graph_LBL_AG_E15BM1" hidden="1">#REF!</definedName>
    <definedName name="_12_0__123Graph_LBL_AG_FRA" hidden="1">#REF!</definedName>
    <definedName name="_12_0CP071" hidden="1">#REF!</definedName>
    <definedName name="_14__123Graph_LBL_AG_E15M2H" hidden="1">#REF!</definedName>
    <definedName name="_14_0a.MAR" hidden="1">#REF!</definedName>
    <definedName name="_153_0CP071" hidden="1">#REF!</definedName>
    <definedName name="_154_0CP071" hidden="1">#REF!</definedName>
    <definedName name="_16__123Graph_LBL_AG_FRABM1" hidden="1">#REF!</definedName>
    <definedName name="_16_0CP071" hidden="1">#REF!</definedName>
    <definedName name="_18__123Graph_LBL_AG_FRAM2H" hidden="1">#REF!</definedName>
    <definedName name="_18a.MAR" hidden="1">#REF!</definedName>
    <definedName name="_1a.MAR" hidden="1">#REF!</definedName>
    <definedName name="_2__123Graph_LBL_AG_E15BM1" hidden="1">#REF!</definedName>
    <definedName name="_2__123Graph_LBL_AG_E15M2H" hidden="1">#REF!</definedName>
    <definedName name="_2_0a.MAR" hidden="1">#REF!</definedName>
    <definedName name="_2_0CP071" hidden="1">#REF!</definedName>
    <definedName name="_20_0CP071" hidden="1">#REF!</definedName>
    <definedName name="_20CP071" hidden="1">#REF!</definedName>
    <definedName name="_22_0a.MAR" hidden="1">#REF!</definedName>
    <definedName name="_23___0a.MAR" hidden="1">#REF!</definedName>
    <definedName name="_23_0a.MAR" hidden="1">#REF!</definedName>
    <definedName name="_24CP071" hidden="1">#REF!</definedName>
    <definedName name="_28___0CP071" hidden="1">#REF!</definedName>
    <definedName name="_2CP071" hidden="1">#REF!</definedName>
    <definedName name="_3__123Graph_LBL_AG_FRABM1" hidden="1">#REF!</definedName>
    <definedName name="_3_0CP071" hidden="1">#REF!</definedName>
    <definedName name="_3_123Graph_LBL_AG_FRA" hidden="1">#REF!</definedName>
    <definedName name="_30_0__123Graph_LBL_AG_FRA" hidden="1">#REF!</definedName>
    <definedName name="_30a.MAR" hidden="1">#REF!</definedName>
    <definedName name="_32_0a.MAR" hidden="1">#REF!</definedName>
    <definedName name="_34_0CP071" hidden="1">#REF!</definedName>
    <definedName name="_36a.MAR" hidden="1">#REF!</definedName>
    <definedName name="_38CP071" hidden="1">#REF!</definedName>
    <definedName name="_3a.MAR" hidden="1">#REF!</definedName>
    <definedName name="_4__123Graph_LBL_AG_E15M2H" hidden="1">#REF!</definedName>
    <definedName name="_4__123Graph_LBL_AG_FRABM1" hidden="1">#REF!</definedName>
    <definedName name="_4__123Graph_LBL_AG_FRAM2H" hidden="1">#REF!</definedName>
    <definedName name="_4_0CP071" hidden="1">#REF!</definedName>
    <definedName name="_40CP071" hidden="1">#REF!</definedName>
    <definedName name="_45_0CP071" hidden="1">#REF!</definedName>
    <definedName name="_46_0CP071" hidden="1">#REF!</definedName>
    <definedName name="_4CP071" hidden="1">#REF!</definedName>
    <definedName name="_5____0a.MAR" hidden="1">#REF!</definedName>
    <definedName name="_5__123Graph_LBL_AG_FRAM2H" hidden="1">#REF!</definedName>
    <definedName name="_5_0__123Graph_LBL_AG_FRA" hidden="1">#REF!</definedName>
    <definedName name="_6_0__123Graph_LBL_AG_FRA" hidden="1">#REF!</definedName>
    <definedName name="_6_0a.MAR" hidden="1">#REF!</definedName>
    <definedName name="_6_123Graph_LBL_AG_FRA" hidden="1">#REF!</definedName>
    <definedName name="_6a.MAR" hidden="1">#REF!</definedName>
    <definedName name="_7_0a.MAR" hidden="1">#REF!</definedName>
    <definedName name="_7_0CP071" hidden="1">#REF!</definedName>
    <definedName name="_76_0a.MAR" hidden="1">#REF!</definedName>
    <definedName name="_77_0a.MAR" hidden="1">#REF!</definedName>
    <definedName name="_8__123Graph_LBL_AG_FRABM1" hidden="1">#REF!</definedName>
    <definedName name="_8_0CP071" hidden="1">#REF!</definedName>
    <definedName name="_8a.MAR" hidden="1">#REF!</definedName>
    <definedName name="_8CP071" hidden="1">#REF!</definedName>
    <definedName name="_9a.MAR" hidden="1">#REF!</definedName>
    <definedName name="_9CP071" hidden="1">#REF!</definedName>
    <definedName name="_a" localSheetId="0">{"'OBT_6M_30_6'!$S$1:$AE$53"}</definedName>
    <definedName name="_a">{"'OBT_6M_30_6'!$S$1:$AE$53"}</definedName>
    <definedName name="_aa2" localSheetId="0">{"'ID(2)'!$E$1:$N$4"}</definedName>
    <definedName name="_aa2">{"'ID(2)'!$E$1:$N$4"}</definedName>
    <definedName name="_ab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b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c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e2" localSheetId="0">{"'ID(2)'!$E$1:$N$4"}</definedName>
    <definedName name="_ae2">{"'ID(2)'!$E$1:$N$4"}</definedName>
    <definedName name="_BQ4.3" hidden="1">#REF!</definedName>
    <definedName name="_BQ4.4" hidden="1">#REF!</definedName>
    <definedName name="_com" localSheetId="0">{"'OBT_6M_30_6'!$S$1:$AE$53"}</definedName>
    <definedName name="_com">{"'OBT_6M_30_6'!$S$1:$AE$53"}</definedName>
    <definedName name="_con" localSheetId="0">{"'OBT_6M_30_6'!$S$1:$AE$53"}</definedName>
    <definedName name="_con">{"'OBT_6M_30_6'!$S$1:$AE$53"}</definedName>
    <definedName name="_cp021999" hidden="1">#REF!</definedName>
    <definedName name="_cp031997" hidden="1">#REF!</definedName>
    <definedName name="_CP071997" hidden="1">#REF!</definedName>
    <definedName name="_fff1" hidden="1">#REF!</definedName>
    <definedName name="_Fill">'[2]PERIMETRE A76'!#REF!</definedName>
    <definedName name="_xlnm._FilterDatabase" localSheetId="10" hidden="1">'Alváz opciók'!$A$38:$L$51</definedName>
    <definedName name="_xlnm._FilterDatabase" localSheetId="9" hidden="1">'Furgon opciók '!$A$40:$L$63</definedName>
    <definedName name="_ggg1" hidden="1">#REF!</definedName>
    <definedName name="_hhh1" hidden="1">#REF!</definedName>
    <definedName name="_jjj1" hidden="1">#REF!</definedName>
    <definedName name="_Key1">'[2]PERIMETRE A76'!$A$13</definedName>
    <definedName name="_kkk1" hidden="1">#REF!</definedName>
    <definedName name="_L" localSheetId="0">{"'OBT_6M_30_6'!$S$1:$AE$53"}</definedName>
    <definedName name="_L">{"'OBT_6M_30_6'!$S$1:$AE$53"}</definedName>
    <definedName name="_no2">255</definedName>
    <definedName name="_Order1">255</definedName>
    <definedName name="_Order2">255</definedName>
    <definedName name="_r" localSheetId="0">{"'ID(2)'!$E$1:$N$4"}</definedName>
    <definedName name="_r">{"'ID(2)'!$E$1:$N$4"}</definedName>
    <definedName name="_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Sort" hidden="1">#REF!</definedName>
    <definedName name="_T73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T73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.MARQUE" hidden="1">#REF!</definedName>
    <definedName name="aa" localSheetId="0">{"'ID(2)'!$E$1:$N$4"}</definedName>
    <definedName name="aa">{"'ID(2)'!$E$1:$N$4"}</definedName>
    <definedName name="aa_bis" localSheetId="0">{"'ID(2)'!$E$1:$N$4"}</definedName>
    <definedName name="aa_bis">{"'ID(2)'!$E$1:$N$4"}</definedName>
    <definedName name="AAAA" localSheetId="0">{"'ID(2)'!$E$1:$N$4"}</definedName>
    <definedName name="AAAA">{"'ID(2)'!$E$1:$N$4"}</definedName>
    <definedName name="aaaaa" localSheetId="0">{"'ID(2)'!$E$1:$N$4"}</definedName>
    <definedName name="aaaaa">{"'ID(2)'!$E$1:$N$4"}</definedName>
    <definedName name="aaaaaaaaaaaa" hidden="1">#REF!</definedName>
    <definedName name="aaaaaaaaaaaaaaaaaaaaaaa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aaaaaaaaaaaaaaaaaaaaaa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_bi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b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bc" hidden="1">#REF!</definedName>
    <definedName name="ABCDE" hidden="1">#REF!</definedName>
    <definedName name="ac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DF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localSheetId="0">{"'ID(2)'!$E$1:$N$4"}</definedName>
    <definedName name="ae">{"'ID(2)'!$E$1:$N$4"}</definedName>
    <definedName name="AEE" localSheetId="0">{"'ID(2)'!$E$1:$N$4"}</definedName>
    <definedName name="AEE">{"'ID(2)'!$E$1:$N$4"}</definedName>
    <definedName name="af" localSheetId="0">{"'ID(2)'!$E$1:$N$4"}</definedName>
    <definedName name="af">{"'ID(2)'!$E$1:$N$4"}</definedName>
    <definedName name="a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G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a" localSheetId="0">{"'ID(2)'!$E$1:$N$4"}</definedName>
    <definedName name="aha">{"'ID(2)'!$E$1:$N$4"}</definedName>
    <definedName name="aj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LL_VU" localSheetId="0">{"'ID(2)'!$E$1:$N$4"}</definedName>
    <definedName name="ALL_VU">{"'ID(2)'!$E$1:$N$4"}</definedName>
    <definedName name="anscount">1</definedName>
    <definedName name="asdfa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dfa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zz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szz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zerty" hidden="1">#REF!</definedName>
    <definedName name="b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585_Niveau_2_Essence_rev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b" localSheetId="0">{"'ID(2)'!$E$1:$N$4"}</definedName>
    <definedName name="bb">{"'ID(2)'!$E$1:$N$4"}</definedName>
    <definedName name="BBB" localSheetId="0">{"'ID(2)'!$E$1:$N$4"}</definedName>
    <definedName name="BBB">{"'ID(2)'!$E$1:$N$4"}</definedName>
    <definedName name="bc" localSheetId="0">{0}</definedName>
    <definedName name="bc">{0}</definedName>
    <definedName name="bcd" hidden="1">#REF!</definedName>
    <definedName name="BCX" localSheetId="0">{0}</definedName>
    <definedName name="BCX">{0}</definedName>
    <definedName name="bd" localSheetId="0">{#VALUE!,#N/A,TRUE,0;#N/A,#N/A,TRUE,0;#N/A,#N/A,TRUE,0;#N/A,#N/A,TRUE,0;#N/A,#N/A,TRUE,0;#N/A,#N/A,TRUE,0;#N/A,#N/A,TRUE,0;#N/A,#N/A,TRUE,0;#N/A,#N/A,TRUE,0;#N/A,#N/A,TRUE,0;#N/A,#N/A,TRUE,0;#N/A,#N/A,TRUE,0;#N/A,#N/A,TRUE,0}</definedName>
    <definedName name="bd">{#VALUE!,#N/A,TRUE,0;#N/A,#N/A,TRUE,0;#N/A,#N/A,TRUE,0;#N/A,#N/A,TRUE,0;#N/A,#N/A,TRUE,0;#N/A,#N/A,TRUE,0;#N/A,#N/A,TRUE,0;#N/A,#N/A,TRUE,0;#N/A,#N/A,TRUE,0;#N/A,#N/A,TRUE,0;#N/A,#N/A,TRUE,0;#N/A,#N/A,TRUE,0;#N/A,#N/A,TRUE,0}</definedName>
    <definedName name="bf" localSheetId="0">{#VALUE!,#N/A,TRUE,0;#N/A,#N/A,TRUE,0;#N/A,#N/A,TRUE,0;#N/A,#N/A,TRUE,0;#N/A,#N/A,TRUE,0;#N/A,#N/A,TRUE,0;#N/A,#N/A,TRUE,0;#N/A,#N/A,TRUE,0;#N/A,#N/A,TRUE,0;#N/A,#N/A,TRUE,0;#N/A,#N/A,TRUE,0;#N/A,#N/A,TRUE,0;#N/A,#N/A,TRUE,0}</definedName>
    <definedName name="bf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ilan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Boxeravant" hidden="1">#REF!</definedName>
    <definedName name="CHGC" localSheetId="0">{"'ID(2)'!$E$1:$N$4"}</definedName>
    <definedName name="CHGC">{"'ID(2)'!$E$1:$N$4"}</definedName>
    <definedName name="CIAO" localSheetId="0">{"'OBT_6M_30_6'!$S$1:$AE$53"}</definedName>
    <definedName name="CIAO">{"'OBT_6M_30_6'!$S$1:$AE$53"}</definedName>
    <definedName name="cv" hidden="1">#REF!</definedName>
    <definedName name="cw" hidden="1">#REF!</definedName>
    <definedName name="DAI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I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ddddd">[3]CP121999!#REF!</definedName>
    <definedName name="dddddddd" hidden="1">#REF!</definedName>
    <definedName name="de" localSheetId="0">{"'ID(2)'!$E$1:$N$4"}</definedName>
    <definedName name="de">{"'ID(2)'!$E$1:$N$4"}</definedName>
    <definedName name="deudh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eudh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fgdg" hidden="1">#REF!</definedName>
    <definedName name="dfgsd" localSheetId="0">{"'ID(2)'!$E$1:$N$4"}</definedName>
    <definedName name="dfgsd">{"'ID(2)'!$E$1:$N$4"}</definedName>
    <definedName name="dg" hidden="1">#REF!</definedName>
    <definedName name="dom" localSheetId="0">{"'OBT_6M_30_6'!$S$1:$AE$53"}</definedName>
    <definedName name="dom">{"'OBT_6M_30_6'!$S$1:$AE$53"}</definedName>
    <definedName name="DOTATION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OTATION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r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wf" localSheetId="0">{#VALUE!,#N/A,TRUE,0;#N/A,#N/A,TRUE,0;#N/A,#N/A,TRUE,0;#N/A,#N/A,TRUE,0;#N/A,#N/A,TRUE,0;#N/A,#N/A,TRUE,0;#N/A,#N/A,TRUE,0;#N/A,#N/A,TRUE,0;#N/A,#N/A,TRUE,0;#N/A,#N/A,TRUE,0;#N/A,#N/A,TRUE,0;#N/A,#N/A,TRUE,0;#N/A,#N/A,TRUE,0}</definedName>
    <definedName name="dwf">{#VALUE!,#N/A,TRUE,0;#N/A,#N/A,TRUE,0;#N/A,#N/A,TRUE,0;#N/A,#N/A,TRUE,0;#N/A,#N/A,TRUE,0;#N/A,#N/A,TRUE,0;#N/A,#N/A,TRUE,0;#N/A,#N/A,TRUE,0;#N/A,#N/A,TRUE,0;#N/A,#N/A,TRUE,0;#N/A,#N/A,TRUE,0;#N/A,#N/A,TRUE,0;#N/A,#N/A,TRUE,0}</definedName>
    <definedName name="ee" localSheetId="0">{"'ID(2)'!$E$1:$N$4"}</definedName>
    <definedName name="ee">{"'ID(2)'!$E$1:$N$4"}</definedName>
    <definedName name="eeee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eeeee" hidden="1">#REF!</definedName>
    <definedName name="eeeeeeeeeeeeeeeee" hidden="1">#REF!</definedName>
    <definedName name="EEZ" hidden="1">#REF!</definedName>
    <definedName name="effacer">'[2]PERIMETRE A76'!#REF!</definedName>
    <definedName name="effacer10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3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4" localSheetId="0">{"'ID(2)'!$E$1:$N$4"}</definedName>
    <definedName name="effacer14">{"'ID(2)'!$E$1:$N$4"}</definedName>
    <definedName name="effacer15" localSheetId="0">{"'ID(2)'!$E$1:$N$4"}</definedName>
    <definedName name="effacer15">{"'ID(2)'!$E$1:$N$4"}</definedName>
    <definedName name="effacer16" hidden="1">#REF!</definedName>
    <definedName name="effacer17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7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8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19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2" hidden="1">#REF!</definedName>
    <definedName name="effacer20" hidden="1">#REF!</definedName>
    <definedName name="effacer21" hidden="1">#REF!</definedName>
    <definedName name="effacer22" hidden="1">#REF!</definedName>
    <definedName name="effacer3" hidden="1">#REF!</definedName>
    <definedName name="effacer4" localSheetId="0">{"'ID(2)'!$E$1:$N$4"}</definedName>
    <definedName name="effacer4">{"'ID(2)'!$E$1:$N$4"}</definedName>
    <definedName name="effacer5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5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6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7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ffacer8" localSheetId="0">{"'ID(2)'!$E$1:$N$4"}</definedName>
    <definedName name="effacer8">{"'ID(2)'!$E$1:$N$4"}</definedName>
    <definedName name="effacer9" localSheetId="0">{"'ID(2)'!$E$1:$N$4"}</definedName>
    <definedName name="effacer9">{"'ID(2)'!$E$1:$N$4"}</definedName>
    <definedName name="efg" hidden="1">#REF!</definedName>
    <definedName name="ert" hidden="1">#REF!</definedName>
    <definedName name="ES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ai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ssenc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et" hidden="1">#REF!</definedName>
    <definedName name="f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3gf34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as" localSheetId="0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as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fdehfg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ehfg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gdg" hidden="1">#REF!</definedName>
    <definedName name="fdsafs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dsafs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egv" hidden="1">#REF!</definedName>
    <definedName name="fevrier1999" hidden="1">#REF!</definedName>
    <definedName name="ff" localSheetId="0">{"'ID(2)'!$E$1:$N$4"}</definedName>
    <definedName name="ff">{"'ID(2)'!$E$1:$N$4"}</definedName>
    <definedName name="fgdfgdf" hidden="1">#REF!</definedName>
    <definedName name="fgsd" hidden="1">#REF!</definedName>
    <definedName name="fhgfk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hgfk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FILLE">'[2]PERIMETRE A76'!#REF!</definedName>
    <definedName name="filna" localSheetId="0">{"'OBT_6M_30_6'!$S$1:$AE$53"}</definedName>
    <definedName name="filna">{"'OBT_6M_30_6'!$S$1:$AE$53"}</definedName>
    <definedName name="freud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eud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RV" hidden="1">#REF!</definedName>
    <definedName name="FrVU" hidden="1">#REF!</definedName>
    <definedName name="FrVU1" hidden="1">#REF!</definedName>
    <definedName name="FRVU10" hidden="1">#REF!</definedName>
    <definedName name="FRVU12" hidden="1">#REF!</definedName>
    <definedName name="FRVU2" hidden="1">#REF!</definedName>
    <definedName name="FRVU3" hidden="1">#REF!</definedName>
    <definedName name="FRVU4" hidden="1">#REF!</definedName>
    <definedName name="FRVU5" hidden="1">#REF!</definedName>
    <definedName name="FRVU6">'[2]PERIMETRE A76'!#REF!</definedName>
    <definedName name="FRVU7" hidden="1">#REF!</definedName>
    <definedName name="FRVU8" hidden="1">#REF!</definedName>
    <definedName name="FRVU9" hidden="1">#REF!</definedName>
    <definedName name="fsdfd" localSheetId="0">{"'ID(2)'!$E$1:$N$4"}</definedName>
    <definedName name="fsdfd">{"'ID(2)'!$E$1:$N$4"}</definedName>
    <definedName name="fsdqdsfc" localSheetId="0">{"'ID(2)'!$E$1:$N$4"}</definedName>
    <definedName name="fsdqdsfc">{"'ID(2)'!$E$1:$N$4"}</definedName>
    <definedName name="fsf" localSheetId="0">{"'ID(2)'!$E$1:$N$4"}</definedName>
    <definedName name="fsf">{"'ID(2)'!$E$1:$N$4"}</definedName>
    <definedName name="fsfsddf" localSheetId="0">{"'ID(2)'!$E$1:$N$4"}</definedName>
    <definedName name="fsfsddf">{"'ID(2)'!$E$1:$N$4"}</definedName>
    <definedName name="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dfgdfgd" hidden="1">#REF!</definedName>
    <definedName name="gfhf" hidden="1">#REF!</definedName>
    <definedName name="gftr" hidden="1">#REF!</definedName>
    <definedName name="g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ggggg" hidden="1">#REF!</definedName>
    <definedName name="GHVN">[3]CP121999!#REF!</definedName>
    <definedName name="gi" localSheetId="0">{"'OBT_6M_30_6'!$S$1:$AE$53"}</definedName>
    <definedName name="gi">{"'OBT_6M_30_6'!$S$1:$AE$53"}</definedName>
    <definedName name="gii" localSheetId="0">{"'OBT_6M_30_6'!$S$1:$AE$53"}</definedName>
    <definedName name="gii">{"'OBT_6M_30_6'!$S$1:$AE$53"}</definedName>
    <definedName name="gndf" hidden="1">#REF!</definedName>
    <definedName name="hgffff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ffff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hgt" localSheetId="0">{"'ID(2)'!$E$1:$N$4"}</definedName>
    <definedName name="hgt">{"'ID(2)'!$E$1:$N$4"}</definedName>
    <definedName name="HGV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HGV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HTML_CodePage">1252</definedName>
    <definedName name="HTML_Control" localSheetId="0">{"'ID(2)'!$E$1:$N$4"}</definedName>
    <definedName name="HTML_Control">{"'ID(2)'!$E$1:$N$4"}</definedName>
    <definedName name="HTML_Description">""</definedName>
    <definedName name="HTML_Email">""</definedName>
    <definedName name="HTML_Header">"ID(2)"</definedName>
    <definedName name="HTML_LastUpdate">"26/11/1999"</definedName>
    <definedName name="HTML_LineAfter">FALSE</definedName>
    <definedName name="HTML_LineBefore">FALSE</definedName>
    <definedName name="HTML_Name">"PSA"</definedName>
    <definedName name="HTML_OBDlg2">TRUE</definedName>
    <definedName name="HTML_OBDlg3">TRUE</definedName>
    <definedName name="HTML_OBDlg4">TRUE</definedName>
    <definedName name="HTML_OS">0</definedName>
    <definedName name="HTML_PathFile">"C:\USER\Europstat\essai\MonHTML.htm"</definedName>
    <definedName name="HTML_PathTemplate">"D:\Intranet\Titolo_Stock_Anziano_mensile.htm"</definedName>
    <definedName name="HTML_Title">"Tdb_V2"</definedName>
    <definedName name="HTML1_1">"'[Quadro Macroeconomico.xls]pesi'!$A$1:$E$9"</definedName>
    <definedName name="HTML1_10">""</definedName>
    <definedName name="HTML1_11">1</definedName>
    <definedName name="HTML1_12">"C:\pubblica\Quadromacroeconomico\Tabelle\pippo.htm"</definedName>
    <definedName name="HTML1_2">1</definedName>
    <definedName name="HTML1_3">"Quadro Macroeconomico"</definedName>
    <definedName name="HTML1_4">"pesi"</definedName>
    <definedName name="HTML1_5">""</definedName>
    <definedName name="HTML1_6">-4146</definedName>
    <definedName name="HTML1_7">-4146</definedName>
    <definedName name="HTML1_8">"02/07/96"</definedName>
    <definedName name="HTML1_9">"Giorgio Poli"</definedName>
    <definedName name="HTML2_1">"[OBT_6M_1.XLS]OBT_6M_sem!$B$5:$M$51"</definedName>
    <definedName name="HTML2_10">""</definedName>
    <definedName name="HTML2_11">1</definedName>
    <definedName name="HTML2_12">"C:\WEB\EXCEL\STK_ANZ\ANZ_6M.HTM"</definedName>
    <definedName name="HTML2_2">-4146</definedName>
    <definedName name="HTML2_3">"C:\WEB\EXCEL\STK_ANZ\HTMLTEMP.HTM"</definedName>
    <definedName name="HTML2_4">""</definedName>
    <definedName name="HTML2_5">""</definedName>
    <definedName name="HTML2_6">-4146</definedName>
    <definedName name="HTML2_7">-4146</definedName>
    <definedName name="HTML2_8">"99/11/04"</definedName>
    <definedName name="HTML2_9">""</definedName>
    <definedName name="HTML3_1">"'[ALL.XLS]ﾏｽﾀ(P)'!$A$1958:$C$2003"</definedName>
    <definedName name="HTML3_10">""</definedName>
    <definedName name="HTML3_11">1</definedName>
    <definedName name="HTML3_12">"L:\Gijoshi\public\enics\UPG\SYOUBUN\MyHTML.htm"</definedName>
    <definedName name="HTML3_2">1</definedName>
    <definedName name="HTML3_3">"小分類"</definedName>
    <definedName name="HTML3_4">""</definedName>
    <definedName name="HTML3_5">""</definedName>
    <definedName name="HTML3_6">-4146</definedName>
    <definedName name="HTML3_7">-4146</definedName>
    <definedName name="HTML3_8">"99/11/09"</definedName>
    <definedName name="HTML3_9">""</definedName>
    <definedName name="HTMLCount">1</definedName>
    <definedName name="ipo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ipo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C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HJJ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HJJ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j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LKGJG" localSheetId="0">{"'OBT_6M_30_6'!$S$1:$AE$53"}</definedName>
    <definedName name="JLKGJG">{"'OBT_6M_30_6'!$S$1:$AE$53"}</definedName>
    <definedName name="KPI" localSheetId="0">{"'OBT_6M_30_6'!$S$1:$AE$53"}</definedName>
    <definedName name="KPI">{"'OBT_6M_30_6'!$S$1:$AE$53"}</definedName>
    <definedName name="LIDIA" localSheetId="0">{"'OBT_6M_30_6'!$S$1:$AE$53"}</definedName>
    <definedName name="LIDIA">{"'OBT_6M_30_6'!$S$1:$AE$53"}</definedName>
    <definedName name="LIDIA2" localSheetId="0">{"'OBT_6M_30_6'!$S$1:$AE$53"}</definedName>
    <definedName name="LIDIA2">{"'OBT_6M_30_6'!$S$1:$AE$53"}</definedName>
    <definedName name="LIDIA3" localSheetId="0">{"'OBT_6M_30_6'!$S$1:$AE$53"}</definedName>
    <definedName name="LIDIA3">{"'OBT_6M_30_6'!$S$1:$AE$53"}</definedName>
    <definedName name="LIDIA4" localSheetId="0">{"'OBT_6M_30_6'!$S$1:$AE$53"}</definedName>
    <definedName name="LIDIA4">{"'OBT_6M_30_6'!$S$1:$AE$53"}</definedName>
    <definedName name="limcount">1</definedName>
    <definedName name="m" localSheetId="0">{"'ID(2)'!$E$1:$N$4"}</definedName>
    <definedName name="m">{"'ID(2)'!$E$1:$N$4"}</definedName>
    <definedName name="Maciek" localSheetId="0">{"'ID(2)'!$E$1:$N$4"}</definedName>
    <definedName name="Maciek">{"'ID(2)'!$E$1:$N$4"}</definedName>
    <definedName name="Maintenanc" localSheetId="0">{"'ID(2)'!$E$1:$N$4"}</definedName>
    <definedName name="Maintenanc">{"'ID(2)'!$E$1:$N$4"}</definedName>
    <definedName name="Maintenance" localSheetId="0">{"'ID(2)'!$E$1:$N$4"}</definedName>
    <definedName name="Maintenance">{"'ID(2)'!$E$1:$N$4"}</definedName>
    <definedName name="MAR" hidden="1">#REF!</definedName>
    <definedName name="merd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erd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" hidden="1">#REF!</definedName>
    <definedName name="MMC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MC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monté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localSheetId="0">{"'ID(2)'!$E$1:$N$4"}</definedName>
    <definedName name="nb">{"'ID(2)'!$E$1:$N$4"}</definedName>
    <definedName name="no" hidden="1">#REF!</definedName>
    <definedName name="_xlnm.Print_Titles" localSheetId="1">'C3 Profi (60)'!$1:$5</definedName>
    <definedName name="_xlnm.Print_Area" localSheetId="8">' Listaárak CHC'!$A$1:$I$69</definedName>
    <definedName name="_xlnm.Print_Area" localSheetId="7">' Listaárak FT'!$A$1:$I$79</definedName>
    <definedName name="_xlnm.Print_Area" localSheetId="10">'Alváz opciók'!$A$1:$E$82</definedName>
    <definedName name="_xlnm.Print_Area" localSheetId="3">'Berlingo felszereltség'!$A$1:$F$127</definedName>
    <definedName name="_xlnm.Print_Area" localSheetId="2">'Berlingo listaárak'!$A$1:$I$36</definedName>
    <definedName name="_xlnm.Print_Area" localSheetId="1">'C3 Profi (60)'!$A$1:$I$79</definedName>
    <definedName name="_xlnm.Print_Area" localSheetId="0">Fedlap!$A$1:$A$3</definedName>
    <definedName name="_xlnm.Print_Area" localSheetId="9">'Furgon opciók '!$A$1:$E$110</definedName>
    <definedName name="_xlnm.Print_Area" localSheetId="6">'Jumpy felszereltség '!$A$1:$E$102</definedName>
    <definedName name="_xlnm.Print_Area" localSheetId="5">'Jumpy listaárak'!$A$1:$J$45</definedName>
    <definedName name="_xlnm.Print_Area" localSheetId="4">'Színek, Kárpitok'!$A$1:$J$66</definedName>
    <definedName name="o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ggi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igm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k" hidden="1">#REF!</definedName>
    <definedName name="OUI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">0</definedName>
    <definedName name="philipp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hilipp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PPPP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OV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OV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qqq" hidden="1">#REF!</definedName>
    <definedName name="qsdf">#N/A</definedName>
    <definedName name="QSDFQSD" hidden="1">#REF!</definedName>
    <definedName name="QSS" hidden="1">#REF!</definedName>
    <definedName name="rf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f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rpce" localSheetId="0">{"'ID(2)'!$E$1:$N$4"}</definedName>
    <definedName name="rpce">{"'ID(2)'!$E$1:$N$4"}</definedName>
    <definedName name="rqsrgsdgqsd" localSheetId="0">{"'ID(2)'!$E$1:$N$4"}</definedName>
    <definedName name="rqsrgsdgqsd">{"'ID(2)'!$E$1:$N$4"}</definedName>
    <definedName name="RTT" localSheetId="0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RTT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SAPBEXdnldView">"40CTYPLXNHHYHJYHGFQ41IGB4"</definedName>
    <definedName name="SAPBEXrevision">1</definedName>
    <definedName name="SAPBEXsysID">"PVN"</definedName>
    <definedName name="SAPBEXwbID">"40GZ1DAMCMU70N6KHY8CXA9MQ"</definedName>
    <definedName name="sdfbv" hidden="1">#REF!</definedName>
    <definedName name="sdlhqkjfgdqf" hidden="1">#REF!</definedName>
    <definedName name="sdsdsd" localSheetId="0">{"'OBT_6M_30_6'!$S$1:$AE$53"}</definedName>
    <definedName name="sdsdsd">{"'OBT_6M_30_6'!$S$1:$AE$53"}</definedName>
    <definedName name="sencount">1</definedName>
    <definedName name="sert" localSheetId="0">{0}</definedName>
    <definedName name="sert">{0}</definedName>
    <definedName name="sf" hidden="1">#REF!</definedName>
    <definedName name="sgsf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gsf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olver_adj">[4]Dossier!#REF!</definedName>
    <definedName name="solver_lin">0</definedName>
    <definedName name="solver_num">0</definedName>
    <definedName name="solver_opt">[4]Dossier!#REF!</definedName>
    <definedName name="solver_tmp" localSheetId="0">[4]Dossier!#REF!,[4]Dossier!#REF!,[4]Dossier!#REF!,[4]Dossier!#REF!</definedName>
    <definedName name="solver_tmp">[4]Dossier!#REF!,[4]Dossier!#REF!,[4]Dossier!#REF!,[4]Dossier!#REF!</definedName>
    <definedName name="solver_typ">3</definedName>
    <definedName name="solver_val">0.02</definedName>
    <definedName name="SSSQQ" hidden="1">#REF!</definedName>
    <definedName name="SSSS" localSheetId="0">{"'OBT_6M_30_6'!$S$1:$AE$53"}</definedName>
    <definedName name="SSSS">{"'OBT_6M_30_6'!$S$1:$AE$53"}</definedName>
    <definedName name="ssss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s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ssttt" localSheetId="0">{#N/A,#N/A,FALSE,"CKD Price Build Up"}</definedName>
    <definedName name="sssttt">{#N/A,#N/A,FALSE,"CKD Price Build Up"}</definedName>
    <definedName name="stock2" hidden="1">#REF!</definedName>
    <definedName name="STO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" localSheetId="0">{#N/A,#N/A,FALSE,"UT-36100"}</definedName>
    <definedName name="STOPPPP">{#N/A,#N/A,FALSE,"UT-36100"}</definedName>
    <definedName name="STO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" localSheetId="0">{#N/A,#N/A,FALSE,"UT-36100 (2)"}</definedName>
    <definedName name="STOPPPPPPP">{#N/A,#N/A,FALSE,"UT-36100 (2)"}</definedName>
    <definedName name="STO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STOPPPPPPPPPPPP" localSheetId="0">{0,0,0,0;0,0,0,0;0,0,0,0;0,0,0,0;0,0,0,0;0,0,"",0;0,0,0,0;0,0,0,0;0,0,0,0;0,0,0,0;0,0,0,0;0,0,0,0;0,0,0,0}</definedName>
    <definedName name="STOPPPPPPPPPPPP">{0,0,0,0;0,0,0,0;0,0,0,0;0,0,0,0;0,0,0,0;0,0,"",0;0,0,0,0;0,0,0,0;0,0,0,0;0,0,0,0;0,0,0,0;0,0,0,0;0,0,0,0}</definedName>
    <definedName name="STOPPPPPPPPPPPPP" localSheetId="0">{#N/A,#N/A,FALSE,"UT-36400-36600-36700-36800-36A0"}</definedName>
    <definedName name="STOPPPPPPPPPPPPP">{#N/A,#N/A,FALSE,"UT-36400-36600-36700-36800-36A0"}</definedName>
    <definedName name="STO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PPPPPPPPPPPPPPPPPPPPPPPP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ata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_04051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10" localSheetId="0">{"'ID(2)'!$E$1:$N$4"}</definedName>
    <definedName name="TEST10">{"'ID(2)'!$E$1:$N$4"}</definedName>
    <definedName name="TEST2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2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3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7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7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8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8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9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EST9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iti" hidden="1">#REF!</definedName>
    <definedName name="TITITIT" localSheetId="0">{"'ID(2)'!$E$1:$N$4"}</definedName>
    <definedName name="TITITIT">{"'ID(2)'!$E$1:$N$4"}</definedName>
    <definedName name="to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oto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" hidden="1">#REF!</definedName>
    <definedName name="tttt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ttt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ut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tyty" localSheetId="0">{"'ID(2)'!$E$1:$N$4"}</definedName>
    <definedName name="tyty">{"'ID(2)'!$E$1:$N$4"}</definedName>
    <definedName name="uho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ho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jhjg" localSheetId="0">{#N/A,#N/A,FALSE,"Contr. Margin"}</definedName>
    <definedName name="ujhjg">{#N/A,#N/A,FALSE,"Contr. Margin"}</definedName>
    <definedName name="uu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uy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v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vv" localSheetId="0">{"'ID(2)'!$E$1:$N$4"}</definedName>
    <definedName name="vv">{"'ID(2)'!$E$1:$N$4"}</definedName>
    <definedName name="VVV" localSheetId="0">{"'OBT_6M_30_6'!$S$1:$AE$53"}</definedName>
    <definedName name="VVV">{"'OBT_6M_30_6'!$S$1:$AE$53"}</definedName>
    <definedName name="wqedw" localSheetId="0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qedw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Big._.Four._.Countries." localSheetId="0">{#N/A,#N/A,FALSE,"Japan";#N/A,#N/A,FALSE,"Taiwan";#N/A,#N/A,FALSE,"Thailand";#N/A,#N/A,FALSE,"Australia"}</definedName>
    <definedName name="wrn.Big._.Four._.Countries.">{#N/A,#N/A,FALSE,"Japan";#N/A,#N/A,FALSE,"Taiwan";#N/A,#N/A,FALSE,"Thailand";#N/A,#N/A,FALSE,"Australia"}</definedName>
    <definedName name="wrn.Bilan._.mensuel._.X5.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Bilan._.mensuel._.X5.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CKD._.Price._.Build._.Up." localSheetId="0">{#N/A,#N/A,FALSE,"CKD Price Build Up"}</definedName>
    <definedName name="wrn.CKD._.Price._.Build._.Up.">{#N/A,#N/A,FALSE,"CKD Price Build Up"}</definedName>
    <definedName name="wrn.Contribution._.Margin." localSheetId="0">{#N/A,#N/A,FALSE,"Contr. Margin"}</definedName>
    <definedName name="wrn.Contribution._.Margin.">{#N/A,#N/A,FALSE,"Contr. Margin"}</definedName>
    <definedName name="wrn.due_stringhe_bdg_po." localSheetId="0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po.">{"due-stringhe_bdg_po",#N/A,FALSE,"TOT_VET_00";"due-stringhe_bdg_po",#N/A,FALSE,"TOT_VET_FIAT";"due-stringhe_bdg_po",#N/A,FALSE,"SEICENTO";"due-stringhe_bdg_po",#N/A,FALSE,"SEIC+VAN";"due-stringhe_bdg_po",#N/A,FALSE,"PANDA";"due-stringhe_bdg_po",#N/A,FALSE,"PANDA+VAN";"due-stringhe_bdg_po",#N/A,FALSE,"PUNTO";"due-stringhe_bdg_po",#N/A,FALSE,"188";"due-stringhe_bdg_po",#N/A,FALSE,"188_BN+VAN";"due-stringhe_bdg_po",#N/A,FALSE,"PALIO-2V";"due-stringhe_bdg_po",#N/A,FALSE,"PALIOWE";"due-stringhe_bdg_po",#N/A,FALSE,"BRAVO_A";"due-stringhe_bdg_po",#N/A,FALSE,"TIPO2";"due-stringhe_bdg_po",#N/A,FALSE,"MAREA";"due-stringhe_bdg_po",#N/A,FALSE,"MAREA+MAR";"due-stringhe_bdg_po",#N/A,FALSE,"COUPE";"due-stringhe_bdg_po",#N/A,FALSE,"BARCHETTA";"due-stringhe_bdg_po",#N/A,FALSE,"MULTIPLA";"due-stringhe_bdg_po",#N/A,FALSE,"ULYSSE";"due-stringhe_bdg_po",#N/A,FALSE,"NUO_ULY";"due-stringhe_bdg_po",#N/A,FALSE,"ULY TOT";"due-stringhe_bdg_po",#N/A,FALSE,"DOBLO_TOT";"due-stringhe_bdg_po",#N/A,FALSE,"DOBLO_PERS"}</definedName>
    <definedName name="wrn.due_stringhe_bdg_tc." localSheetId="0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bdg_tc.">{"due_stringhe_bdg_tc",#N/A,FALSE,"TOT_VET_00";"due_stringhe_bdg_tc",#N/A,FALSE,"TOT_VET_FIAT";"due_stringhe_bdg_tc",#N/A,FALSE,"SEICENTO";"due_stringhe_bdg_tc",#N/A,FALSE,"SEIC+VAN";"due_stringhe_bdg_tc",#N/A,FALSE,"PANDA";"due_stringhe_bdg_tc",#N/A,FALSE,"PANDA+VAN";"due_stringhe_bdg_tc",#N/A,FALSE,"PUNTO";"due_stringhe_bdg_tc",#N/A,FALSE,"188";"due_stringhe_bdg_tc",#N/A,FALSE,"188_BN+VAN";"due_stringhe_bdg_tc",#N/A,FALSE,"PALIO-2V";"due_stringhe_bdg_tc",#N/A,FALSE,"PALIOWE";"due_stringhe_bdg_tc",#N/A,FALSE,"BRAVO_A";"due_stringhe_bdg_tc",#N/A,FALSE,"TIPO2";"due_stringhe_bdg_tc",#N/A,FALSE,"MAREA";"due_stringhe_bdg_tc",#N/A,FALSE,"MAREA+MAR";"due_stringhe_bdg_tc",#N/A,FALSE,"COUPE";"due_stringhe_bdg_tc",#N/A,FALSE,"BARCHETTA";"due_stringhe_bdg_tc",#N/A,FALSE,"MULTIPLA";"due_stringhe_bdg_tc",#N/A,FALSE,"ULYSSE";"due_stringhe_bdg_tc",#N/A,FALSE,"NUO_ULY";"due_stringhe_bdg_tc",#N/A,FALSE,"ULY TOT";"due_stringhe_bdg_tc",#N/A,FALSE,"DOBLO_TOT";"due_stringhe_bdg_tc",#N/A,FALSE,"DOBLO_PERS"}</definedName>
    <definedName name="wrn.due_stringhe_po_tc." localSheetId="0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due_stringhe_po_tc.">{"due_stringhe_po_tc",#N/A,FALSE,"TOT_VET_00";"due_stringhe_po_tc",#N/A,FALSE,"TOT_VET_FIAT";"due_stringhe_po_tc",#N/A,FALSE,"SEICENTO";"due_stringhe_po_tc",#N/A,FALSE,"SEIC+VAN";"due_stringhe_po_tc",#N/A,FALSE,"PANDA";"due_stringhe_po_tc",#N/A,FALSE,"PANDA+VAN";"due_stringhe_po_tc",#N/A,FALSE,"PUNTO";"due_stringhe_po_tc",#N/A,FALSE,"188";"due_stringhe_po_tc",#N/A,FALSE,"188_BN+VAN";"due_stringhe_po_tc",#N/A,FALSE,"PALIO-2V";"due_stringhe_po_tc",#N/A,FALSE,"PALIOWE";"due_stringhe_po_tc",#N/A,FALSE,"BRAVO_A";"due_stringhe_po_tc",#N/A,FALSE,"TIPO2";"due_stringhe_po_tc",#N/A,FALSE,"MAREA";"due_stringhe_po_tc",#N/A,FALSE,"MAREA+MAR";"due_stringhe_po_tc",#N/A,FALSE,"COUPE";"due_stringhe_po_tc",#N/A,FALSE,"BARCHETTA";"due_stringhe_po_tc",#N/A,FALSE,"MULTIPLA";"due_stringhe_po_tc",#N/A,FALSE,"ULYSSE";"due_stringhe_po_tc",#N/A,FALSE,"NUO_ULY";"due_stringhe_po_tc",#N/A,FALSE,"ULY TOT";"due_stringhe_po_tc",#N/A,FALSE,"DOBLO_TOT";"due_stringhe_po_tc",#N/A,FALSE,"DOBLO_PERS"}</definedName>
    <definedName name="wrn.Print." localSheetId="0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">{#N/A,#N/A,FALSE,"Cover Sheet";#N/A,#N/A,FALSE,"BE 13 Fiesta";#N/A,#N/A,FALSE,"New Fiesta";#N/A,#N/A,FALSE,"Escort";#N/A,#N/A,FALSE,"Mondeo";#N/A,#N/A,FALSE,"Scorpio";#N/A,#N/A,FALSE,"Probe";#N/A,#N/A,FALSE,"Maverick";#N/A,#N/A,FALSE,"Galaxy";#N/A,#N/A,FALSE,"Light vans";#N/A,#N/A,FALSE,"Transit"}</definedName>
    <definedName name="wrn.Print._.Full._.Report." localSheetId="0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Print._.Full._.Report.">{#N/A,#N/A,TRUE,"Cover Page";#N/A,#N/A,TRUE,"Tracking sheet";#N/A,#N/A,TRUE,"Profit for '95'96'97 at Aug 96 ";#N/A,#N/A,TRUE,"1997 MY Summary PAPP";#N/A,#N/A,TRUE,"Sub Encore v GM";#N/A,#N/A,TRUE,"Encore v GM";#N/A,#N/A,TRUE,"LX 1.3 3dr";#N/A,#N/A,TRUE,"LX 1.25 3dr";#N/A,#N/A,TRUE,"Si 1.25 v Polo";#N/A,#N/A,TRUE,"Si 1.4";#N/A,#N/A,TRUE,"Ghia 1.25";#N/A,#N/A,TRUE,"Ghia 1.4";#N/A,#N/A,TRUE,"Ghia v CDX";#N/A,#N/A,TRUE,"Ghia X v CDX";#N/A,#N/A,TRUE,"WIRING Wholsesale";#N/A,#N/A,TRUE,"WIRING Retail"}</definedName>
    <definedName name="wrn.total.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otal.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tre_stringhe." localSheetId="0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tre_stringhe.">{"tre_stringhe",#N/A,FALSE,"TOT_VET_00";"tre_stringhe",#N/A,FALSE,"TOT_VET_FIAT";"tre_stringhe",#N/A,FALSE,"SEICENTO";"tre_stringhe",#N/A,FALSE,"SEIC+VAN";"tre_stringhe",#N/A,FALSE,"PANDA";"tre_stringhe",#N/A,FALSE,"PANDA+VAN";"tre_stringhe",#N/A,FALSE,"PUNTO";"tre_stringhe",#N/A,FALSE,"188";"tre_stringhe",#N/A,FALSE,"188_BN+VAN";"tre_stringhe",#N/A,FALSE,"PALIO-2V";"tre_stringhe",#N/A,FALSE,"BRAVO_A";"tre_stringhe",#N/A,FALSE,"PALIOWE";"tre_stringhe",#N/A,FALSE,"TIPO2";"tre_stringhe",#N/A,FALSE,"MAREA";"tre_stringhe",#N/A,FALSE,"MAREA+MAR";"tre_stringhe",#N/A,FALSE,"COUPE";"tre_stringhe",#N/A,FALSE,"BARCHETTA";"tre_stringhe",#N/A,FALSE,"MULTIPLA";"tre_stringhe",#N/A,FALSE,"ULYSSE";"tre_stringhe",#N/A,FALSE,"NUO_ULY";"tre_stringhe",#N/A,FALSE,"ULY TOT";"tre_stringhe",#N/A,FALSE,"DOBLO_TOT";"tre_stringhe",#N/A,FALSE,"DOBLO_PERS"}</definedName>
    <definedName name="wrn.UT1." localSheetId="0">{#N/A,#N/A,FALSE,"UT-36100"}</definedName>
    <definedName name="wrn.UT1.">{#N/A,#N/A,FALSE,"UT-36100"}</definedName>
    <definedName name="wrn.UT2." localSheetId="0">{#N/A,#N/A,FALSE,"UT-36100 (2)"}</definedName>
    <definedName name="wrn.UT2.">{#N/A,#N/A,FALSE,"UT-36100 (2)"}</definedName>
    <definedName name="wrn.UT3." localSheetId="0">{#N/A,#N/A,FALSE,"UT-36400-36600-36700-36800-36A0"}</definedName>
    <definedName name="wrn.UT3.">{#N/A,#N/A,FALSE,"UT-36400-36600-36700-36800-36A0"}</definedName>
    <definedName name="wsds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sds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ww" hidden="1">#REF!</definedName>
    <definedName name="xc" hidden="1">#REF!</definedName>
    <definedName name="xcv" localSheetId="0">{0,0,0,0;0,0,0,0;0,0,0,0;0,0,0,0;0,0,0,0;0,0,"",0;0,0,0,0;0,0,0,0;0,0,0,0;0,0,0,0;0,0,0,0;0,0,0,0;0,0,0,0}</definedName>
    <definedName name="xcv">{0,0,0,0;0,0,0,0;0,0,0,0;0,0,0,0;0,0,0,0;0,0,"",0;0,0,0,0;0,0,0,0;0,0,0,0;0,0,0,0;0,0,0,0;0,0,0,0;0,0,0,0}</definedName>
    <definedName name="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xxxx" hidden="1">#REF!</definedName>
    <definedName name="y">255</definedName>
    <definedName name="Z_4A92CE63_6599_443B_960D_5B91D3A4B48D_.wvu.FilterData" hidden="1">#REF!</definedName>
    <definedName name="Z_4A92CE63_6599_443B_960D_5B91D3A4B48D_.wvu.PrintArea" hidden="1">#REF!</definedName>
    <definedName name="zerzer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erzer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frezre" localSheetId="0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frezre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zreze" localSheetId="0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z" hidden="1">#REF!</definedName>
    <definedName name="zzz" hidden="1">#REF!</definedName>
    <definedName name="zzzzz" hidden="1">#REF!</definedName>
    <definedName name="zzzzzz" hidden="1">#REF!</definedName>
    <definedName name="zzzzzzz" hidden="1">#REF!</definedName>
    <definedName name="zzzzzzzz" hidden="1">#REF!</definedName>
    <definedName name="zzzzzzzzz" hidden="1">#REF!</definedName>
    <definedName name="zzzzzzzzzzzzz" hidden="1">#REF!</definedName>
    <definedName name="ZZZZZZZZZZZZZZ" localSheetId="0">{"'OBT_6M_30_6'!$S$1:$AE$53"}</definedName>
    <definedName name="ZZZZZZZZZZZZZZ">{"'OBT_6M_30_6'!$S$1:$AE$53"}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4" i="10" l="1"/>
  <c r="E93" i="10"/>
  <c r="E89" i="10"/>
  <c r="E83" i="10"/>
  <c r="E82" i="10"/>
  <c r="E81" i="10"/>
  <c r="E80" i="10"/>
  <c r="E79" i="10"/>
  <c r="E78" i="10"/>
  <c r="E77" i="10"/>
  <c r="H72" i="11" l="1"/>
  <c r="E72" i="11"/>
  <c r="H71" i="11"/>
  <c r="E71" i="11"/>
  <c r="H70" i="11"/>
  <c r="E70" i="11"/>
  <c r="H69" i="11"/>
  <c r="E69" i="11"/>
  <c r="H67" i="11"/>
  <c r="E67" i="11"/>
  <c r="H62" i="11"/>
  <c r="E62" i="11"/>
  <c r="H61" i="11"/>
  <c r="E61" i="11"/>
  <c r="H54" i="11"/>
  <c r="E54" i="11"/>
  <c r="H11" i="11"/>
  <c r="E8" i="11"/>
  <c r="A2" i="5" l="1"/>
  <c r="A53" i="5"/>
  <c r="A100" i="4"/>
  <c r="A61" i="4"/>
  <c r="A2" i="4"/>
  <c r="E3" i="10"/>
  <c r="J5" i="9"/>
  <c r="E57" i="5"/>
  <c r="E74" i="10" l="1"/>
  <c r="E73" i="10"/>
  <c r="E72" i="10"/>
  <c r="E70" i="10"/>
  <c r="E69" i="10"/>
  <c r="E67" i="10"/>
  <c r="E66" i="10"/>
  <c r="E62" i="10"/>
  <c r="E61" i="10"/>
  <c r="E60" i="10"/>
  <c r="E56" i="10"/>
  <c r="E55" i="10"/>
  <c r="E54" i="10"/>
  <c r="E53" i="10"/>
  <c r="E52" i="10"/>
  <c r="E51" i="10"/>
  <c r="E40" i="10"/>
  <c r="E35" i="10"/>
  <c r="E34" i="10"/>
  <c r="E33" i="10"/>
  <c r="E10" i="10" l="1"/>
  <c r="E9" i="10"/>
  <c r="J35" i="9"/>
  <c r="J31" i="9"/>
  <c r="J27" i="9"/>
  <c r="J23" i="9"/>
  <c r="J19" i="9"/>
  <c r="J11" i="9"/>
  <c r="H35" i="9"/>
  <c r="H27" i="9"/>
  <c r="H23" i="9"/>
  <c r="H19" i="9"/>
  <c r="H15" i="9"/>
  <c r="H11" i="9"/>
  <c r="H31" i="9" l="1"/>
  <c r="F115" i="7"/>
  <c r="F111" i="7"/>
  <c r="F108" i="7"/>
  <c r="F107" i="7"/>
  <c r="F106" i="7"/>
  <c r="F100" i="7"/>
  <c r="F97" i="7"/>
  <c r="F91" i="7"/>
  <c r="F89" i="7"/>
  <c r="F87" i="7"/>
  <c r="F83" i="7"/>
  <c r="F82" i="7"/>
  <c r="F81" i="7"/>
  <c r="F77" i="7"/>
  <c r="F72" i="7"/>
  <c r="F71" i="7"/>
  <c r="F69" i="7"/>
  <c r="F68" i="7"/>
  <c r="F67" i="7"/>
  <c r="F66" i="7"/>
  <c r="F63" i="7"/>
  <c r="F62" i="7"/>
  <c r="F59" i="7"/>
  <c r="F50" i="7"/>
  <c r="F47" i="7"/>
  <c r="F44" i="7"/>
  <c r="F43" i="7"/>
  <c r="F42" i="7"/>
  <c r="F41" i="7"/>
  <c r="F38" i="7"/>
  <c r="F30" i="7"/>
  <c r="F29" i="7"/>
  <c r="F28" i="7"/>
  <c r="F19" i="7"/>
  <c r="F18" i="7"/>
  <c r="F17" i="7"/>
  <c r="F16" i="7"/>
  <c r="F15" i="7"/>
  <c r="F14" i="7"/>
  <c r="F11" i="7"/>
  <c r="F10" i="7"/>
  <c r="F9" i="7"/>
  <c r="F3" i="7"/>
  <c r="I27" i="6"/>
  <c r="G27" i="6"/>
  <c r="I23" i="6"/>
  <c r="G23" i="6"/>
  <c r="E23" i="6"/>
  <c r="I19" i="6"/>
  <c r="G19" i="6"/>
  <c r="E19" i="6"/>
  <c r="I15" i="6"/>
  <c r="G15" i="6"/>
  <c r="E15" i="6"/>
  <c r="E11" i="6"/>
  <c r="E105" i="4" l="1"/>
  <c r="E104" i="4"/>
  <c r="E103" i="4"/>
  <c r="E97" i="4"/>
  <c r="E96" i="4"/>
  <c r="E95" i="4"/>
  <c r="E94" i="4"/>
  <c r="E82" i="4" l="1"/>
  <c r="I39" i="2"/>
  <c r="I61" i="2"/>
  <c r="I48" i="3" l="1"/>
  <c r="E71" i="5"/>
  <c r="E70" i="5"/>
  <c r="E69" i="5"/>
  <c r="E68" i="5"/>
  <c r="E67" i="5"/>
  <c r="E63" i="5"/>
  <c r="E62" i="5"/>
  <c r="E60" i="5"/>
  <c r="E59" i="5"/>
  <c r="E49" i="5"/>
  <c r="E48" i="5"/>
  <c r="E47" i="5"/>
  <c r="E45" i="5"/>
  <c r="E44" i="5"/>
  <c r="E43" i="5"/>
  <c r="E42" i="5"/>
  <c r="E27" i="5"/>
  <c r="E26" i="5"/>
  <c r="E25" i="5"/>
  <c r="E24" i="5"/>
  <c r="E23" i="5"/>
  <c r="E14" i="5"/>
  <c r="E13" i="5"/>
  <c r="E12" i="5"/>
  <c r="E11" i="5"/>
  <c r="E10" i="5"/>
  <c r="E9" i="5"/>
  <c r="E8" i="5"/>
  <c r="E7" i="5"/>
  <c r="E6" i="5"/>
  <c r="E5" i="5"/>
  <c r="E91" i="4"/>
  <c r="E90" i="4"/>
  <c r="E89" i="4"/>
  <c r="E88" i="4"/>
  <c r="E81" i="4"/>
  <c r="E79" i="4"/>
  <c r="E78" i="4"/>
  <c r="E76" i="4"/>
  <c r="E72" i="4"/>
  <c r="E70" i="4"/>
  <c r="E69" i="4"/>
  <c r="E68" i="4"/>
  <c r="E67" i="4"/>
  <c r="E66" i="4"/>
  <c r="E65" i="4"/>
  <c r="E64" i="4"/>
  <c r="E53" i="4"/>
  <c r="E52" i="4"/>
  <c r="E51" i="4"/>
  <c r="E50" i="4"/>
  <c r="E49" i="4"/>
  <c r="E48" i="4"/>
  <c r="E47" i="4"/>
  <c r="E46" i="4"/>
  <c r="E27" i="4"/>
  <c r="E26" i="4"/>
  <c r="E25" i="4"/>
  <c r="E24" i="4"/>
  <c r="E23" i="4"/>
  <c r="E14" i="4"/>
  <c r="E13" i="4"/>
  <c r="E12" i="4"/>
  <c r="E11" i="4"/>
  <c r="E10" i="4"/>
  <c r="E9" i="4"/>
  <c r="E8" i="4"/>
  <c r="E7" i="4"/>
  <c r="E6" i="4"/>
  <c r="E5" i="4"/>
  <c r="I66" i="3"/>
  <c r="I65" i="3"/>
  <c r="I64" i="3"/>
  <c r="I62" i="3"/>
  <c r="I61" i="3"/>
  <c r="I60" i="3"/>
  <c r="I59" i="3"/>
  <c r="I58" i="3"/>
  <c r="I56" i="3"/>
  <c r="I55" i="3"/>
  <c r="I54" i="3"/>
  <c r="I53" i="3"/>
  <c r="I52" i="3"/>
  <c r="I50" i="3"/>
  <c r="I49" i="3"/>
  <c r="I47" i="3"/>
  <c r="I46" i="3"/>
  <c r="I45" i="3"/>
  <c r="I43" i="3"/>
  <c r="I42" i="3"/>
  <c r="I41" i="3"/>
  <c r="I40" i="3"/>
  <c r="I39" i="3"/>
  <c r="I38" i="3"/>
  <c r="I68" i="2"/>
  <c r="I67" i="2"/>
  <c r="I65" i="2"/>
  <c r="I64" i="2"/>
  <c r="I62" i="2"/>
  <c r="I60" i="2"/>
  <c r="I58" i="2"/>
  <c r="I57" i="2"/>
  <c r="I56" i="2"/>
  <c r="I55" i="2"/>
  <c r="I54" i="2"/>
  <c r="I52" i="2"/>
  <c r="I51" i="2"/>
  <c r="I50" i="2"/>
  <c r="I49" i="2"/>
  <c r="I48" i="2"/>
  <c r="I47" i="2"/>
  <c r="I45" i="2"/>
  <c r="I44" i="2"/>
  <c r="I43" i="2"/>
  <c r="I41" i="2"/>
  <c r="I40" i="2"/>
  <c r="I38" i="2"/>
</calcChain>
</file>

<file path=xl/sharedStrings.xml><?xml version="1.0" encoding="utf-8"?>
<sst xmlns="http://schemas.openxmlformats.org/spreadsheetml/2006/main" count="1330" uniqueCount="719">
  <si>
    <t>Változat</t>
  </si>
  <si>
    <t>Teljesítmény (kW/LE)</t>
  </si>
  <si>
    <t>Gyári típuskód</t>
  </si>
  <si>
    <t>Tengelytáv (mm)</t>
  </si>
  <si>
    <t>Össztömeg (kg)</t>
  </si>
  <si>
    <t>Nettó ár (Ft)</t>
  </si>
  <si>
    <t>Bruttó ár (Ft)</t>
  </si>
  <si>
    <t>L1H1</t>
  </si>
  <si>
    <t>FT 280 2.2 BlueHDi 120 S&amp;S €6.4</t>
  </si>
  <si>
    <t>88 kW/120LE</t>
  </si>
  <si>
    <t>FT 300 2.2 BlueHDi 120 S&amp;S €6.4</t>
  </si>
  <si>
    <t>FT 300 2.2 BlueHDi 140 S&amp;S €6.4</t>
  </si>
  <si>
    <t>103kW/140LE</t>
  </si>
  <si>
    <t>FT 330 2.2 BlueHDi 120 S&amp;S €6.4</t>
  </si>
  <si>
    <t>FT 330 2.2 BlueHDi 140 S&amp;S €6.4</t>
  </si>
  <si>
    <t>FT 350 2.2 BlueHDi 140 S&amp;S €6.4</t>
  </si>
  <si>
    <t>L2H1</t>
  </si>
  <si>
    <t>121kW/165LE</t>
  </si>
  <si>
    <t>FT 350 2.2 BlueHDi 165 S&amp;S €6.4</t>
  </si>
  <si>
    <t>FT 350 Heavy 2.2 BlueHDi 140 S&amp;S €6.4</t>
  </si>
  <si>
    <t>L2H2</t>
  </si>
  <si>
    <t>FT 350 Heavy 2.2 BlueHDi 165 S&amp;S €6.4</t>
  </si>
  <si>
    <t>L3H2</t>
  </si>
  <si>
    <t>L3H3</t>
  </si>
  <si>
    <t>L4H2</t>
  </si>
  <si>
    <t>L4H3</t>
  </si>
  <si>
    <t>FT 350 Heavy L4 H3 BlueHDi 140 S&amp;S €6.4</t>
  </si>
  <si>
    <t>FT 350 Heavy L4 H3 BlueHDi 165 S&amp;S €6.4</t>
  </si>
  <si>
    <t xml:space="preserve">CHC 350 Heavy L2 2.2 BlueHDi 140 S&amp;S </t>
  </si>
  <si>
    <t xml:space="preserve">CHC 350 L3 2.2 BlueHDi 140 S&amp;S </t>
  </si>
  <si>
    <t xml:space="preserve">CHC 350 L3 2.2 BlueHDi 165 S&amp;S </t>
  </si>
  <si>
    <t xml:space="preserve">CHC 350 Heavy L3 2.2 BlueHDi 140 S&amp;S </t>
  </si>
  <si>
    <t xml:space="preserve">CHC 350 Heavy L3 2.2 BlueHDi 165 S&amp;S </t>
  </si>
  <si>
    <t xml:space="preserve">CHC 350 Heavy L4 2.2 BlueHDi 165 S&amp;S </t>
  </si>
  <si>
    <t>Alváz-duplakabin</t>
  </si>
  <si>
    <t xml:space="preserve">CHDC 350 L3 2.2 BlueHDi 140 S&amp;S </t>
  </si>
  <si>
    <t xml:space="preserve">CHDC 350 L3 2.2 BlueHDi 165 S&amp;S </t>
  </si>
  <si>
    <t xml:space="preserve">CHDC 350 Heavy L3 2.2 BlueHDi 140 S&amp;S </t>
  </si>
  <si>
    <t xml:space="preserve">CHDC 350 Heavy L3 2.2 BlueHDi 165 S&amp;S </t>
  </si>
  <si>
    <t xml:space="preserve">CHDC 350 Heavy L4 2.2 BlueHDi 140 S&amp;S </t>
  </si>
  <si>
    <t xml:space="preserve">CHDC 350 Heavy L4 2.2 BlueHDi 165 S&amp;S </t>
  </si>
  <si>
    <t>Plató-kabin</t>
  </si>
  <si>
    <t xml:space="preserve">PTC 350 L3 2.2 BlueHDi 140 S&amp;S </t>
  </si>
  <si>
    <t xml:space="preserve">PTC 350 L3 2.2 BlueHDi 165 S&amp;S </t>
  </si>
  <si>
    <t xml:space="preserve">PTC 350 Heavy L3 2.2 BlueHDi 140 S&amp;S </t>
  </si>
  <si>
    <t xml:space="preserve">PTC 350 Heavy L3 2.2 BlueHDi 165 S&amp;S </t>
  </si>
  <si>
    <t xml:space="preserve">PTC 350 Heavy L4 2.2 BlueHDi 165 S&amp;S </t>
  </si>
  <si>
    <t>Plató-duplakabin</t>
  </si>
  <si>
    <t xml:space="preserve">PTDC 350 L3 2.2 BlueHDi 140 S&amp;S </t>
  </si>
  <si>
    <t xml:space="preserve">PTDC 350 Heavy L3 2.2 BlueHDi 140 S&amp;S </t>
  </si>
  <si>
    <t xml:space="preserve">PTDC 350 Heavy L3 2.2 BlueHDi 165 S&amp;S </t>
  </si>
  <si>
    <t xml:space="preserve">PTDC 350 Heavy L4 2.2 BlueHDi 140 S&amp;S </t>
  </si>
  <si>
    <t xml:space="preserve">PTDC 350 Heavy L4 2.2 BlueHDi 165 S&amp;S </t>
  </si>
  <si>
    <t>Parlólemezes alváz</t>
  </si>
  <si>
    <t xml:space="preserve">PLC 350 L3 2.2 BlueHDi 140 S&amp;S </t>
  </si>
  <si>
    <t xml:space="preserve">PLC 350 Heavy L4 2.2 BlueHDi 140 S&amp;S </t>
  </si>
  <si>
    <t>FELSZERELTSÉG</t>
  </si>
  <si>
    <t>Nettó ár
Ft</t>
  </si>
  <si>
    <t>Bruttó ár
Ft</t>
  </si>
  <si>
    <t>Opciós csomagok</t>
  </si>
  <si>
    <t>E702</t>
  </si>
  <si>
    <t>Biztonság</t>
  </si>
  <si>
    <t>4 tárcsafék</t>
  </si>
  <si>
    <t>S</t>
  </si>
  <si>
    <t>ABS (blokkolásgátló), vészfékrásegítés, ESP dombsegéddel ("Hillholder") és kipörgésgátló</t>
  </si>
  <si>
    <t>Automatikusan reteszelő központi zár</t>
  </si>
  <si>
    <t>Léptetőkódos indításgátló</t>
  </si>
  <si>
    <t>Oldalsó védőelemek a karosszérián</t>
  </si>
  <si>
    <t>Vezetőoldali légzsák</t>
  </si>
  <si>
    <t>Biztonsági öv bekapcsolására figyelmeztető rendszer</t>
  </si>
  <si>
    <t>NF04</t>
  </si>
  <si>
    <t>Oldallégzsák* (kizárólag egyszemélyes utasüléssel rendelhető; RH16 opcióval nem rendelhető)</t>
  </si>
  <si>
    <t>NN01</t>
  </si>
  <si>
    <t>Utasoldali légzsák (Irat-  és tablettartóval nem kompatibilis)</t>
  </si>
  <si>
    <t>UE01</t>
  </si>
  <si>
    <t>Direkt keréknyomás-ellenőrző rendszer</t>
  </si>
  <si>
    <t>WC05</t>
  </si>
  <si>
    <t>Riasztóberendezés szuperretesszel</t>
  </si>
  <si>
    <t>D403</t>
  </si>
  <si>
    <t>Vészfékező rendszer és sávelhagyásra figyelmeztető rendszer (E702 esetén S)</t>
  </si>
  <si>
    <t>Kényelem/Karosszéria</t>
  </si>
  <si>
    <t>Állítható mélységű kormányoszlop</t>
  </si>
  <si>
    <t>Belső levegőkeringetés</t>
  </si>
  <si>
    <t>Elektromos ablakemelők (vezetőoldalon szekvenciális)</t>
  </si>
  <si>
    <t xml:space="preserve">Elektromos fényszórómagasság-állítás  </t>
  </si>
  <si>
    <t>Elektromos és fűthető visszapillantó tükrök</t>
  </si>
  <si>
    <t>Fedélzeti számítógép, olajszint kijelző</t>
  </si>
  <si>
    <t>Központi zár távirányítóval</t>
  </si>
  <si>
    <t>Jobb oldali lemezelt tolóajtó</t>
  </si>
  <si>
    <t>Kétszárnyú lemezelt hátsó ajtó</t>
  </si>
  <si>
    <t>Manuális klímaberendezés</t>
  </si>
  <si>
    <t>Tempomat és sebességhatároló</t>
  </si>
  <si>
    <t xml:space="preserve">6 irányban állítható vezetőülés és comfort üléspad kartámasszal </t>
  </si>
  <si>
    <t>Tablet- és pohártartó a középkonzolon</t>
  </si>
  <si>
    <t>Raktérvilágítás</t>
  </si>
  <si>
    <t>Teljesen zárt és lemezelt kabinelválasztás</t>
  </si>
  <si>
    <t xml:space="preserve">Üléskárpit: Fekete-piros Darko </t>
  </si>
  <si>
    <t>90 literes üzemanyagtartály</t>
  </si>
  <si>
    <t>AD01</t>
  </si>
  <si>
    <t>ES13</t>
  </si>
  <si>
    <t>Fa raktérpadló borítás (csak zárt furgon változatokhoz rendelhető)</t>
  </si>
  <si>
    <t>HC09</t>
  </si>
  <si>
    <t>Okos tachográf</t>
  </si>
  <si>
    <t>HU02</t>
  </si>
  <si>
    <t>Elektromosan behajtható, állítható és fűthető visszapillantó tükrök</t>
  </si>
  <si>
    <t>JA17</t>
  </si>
  <si>
    <t>Második távirányítós kulcs</t>
  </si>
  <si>
    <t>KY04</t>
  </si>
  <si>
    <t>Lehajtható raktérfellépő</t>
  </si>
  <si>
    <t>LL02</t>
  </si>
  <si>
    <t>260 fokban nyíló hátsó ajtók - VD14 opcióval nem rendelhető</t>
  </si>
  <si>
    <t>ME15</t>
  </si>
  <si>
    <t>PC11</t>
  </si>
  <si>
    <t>PC12</t>
  </si>
  <si>
    <t>Baloldali lemezelt tolóajtó</t>
  </si>
  <si>
    <t>PC13</t>
  </si>
  <si>
    <t>PX09</t>
  </si>
  <si>
    <t>Üvegezett válaszfal</t>
  </si>
  <si>
    <t>RH16</t>
  </si>
  <si>
    <t>SE08</t>
  </si>
  <si>
    <t xml:space="preserve">Megerősített felfüggesztés </t>
  </si>
  <si>
    <t>UB15</t>
  </si>
  <si>
    <t>Tolatókamera-előkészítés (tolatóradar nélkül)</t>
  </si>
  <si>
    <t>VC02</t>
  </si>
  <si>
    <t>WM08</t>
  </si>
  <si>
    <t>Egyszemélyes utasülés könyöktámasszal</t>
  </si>
  <si>
    <t>Audio</t>
  </si>
  <si>
    <t>RC59</t>
  </si>
  <si>
    <t>Kormányról vezérelhető rádió, USB csatlakozó és Bluetooth kihangosító + DAB</t>
  </si>
  <si>
    <t>AT22</t>
  </si>
  <si>
    <t>DAB (digitális audio tuner) + kompatibilis antenna</t>
  </si>
  <si>
    <t>Megjelenés</t>
  </si>
  <si>
    <t>FE10</t>
  </si>
  <si>
    <t>FE12</t>
  </si>
  <si>
    <t>P02B</t>
  </si>
  <si>
    <t>Szürke Thunder fényezés</t>
  </si>
  <si>
    <t>0MM0</t>
  </si>
  <si>
    <t>Metálfényezés</t>
  </si>
  <si>
    <t>Speciális opciók</t>
  </si>
  <si>
    <t>Fix vonóhorog</t>
  </si>
  <si>
    <t>AQ05</t>
  </si>
  <si>
    <t>AQ11</t>
  </si>
  <si>
    <t>Vonóhorog-előkészítés</t>
  </si>
  <si>
    <t>BQ01</t>
  </si>
  <si>
    <t>JI01</t>
  </si>
  <si>
    <t>Felépítmény-interfész</t>
  </si>
  <si>
    <t>KY06</t>
  </si>
  <si>
    <t>Meghosszabbított kábelezés a hátsó fényszórókhoz</t>
  </si>
  <si>
    <t>MI34</t>
  </si>
  <si>
    <t>RS03</t>
  </si>
  <si>
    <t xml:space="preserve">Teljes értékű pótkerék </t>
  </si>
  <si>
    <t>RX01</t>
  </si>
  <si>
    <t>Szélesített visszapillantó tükrök (2,2 m), csak alvázhoz és alváz-duplakabinhoz (HU02 opcióval együtt nem rendelhető)</t>
  </si>
  <si>
    <t>RX05</t>
  </si>
  <si>
    <t>Szélesített visszapillantó tükrök (2,35 m), csak alvázhoz és alváz-duplakabinhoz (HU02 opcióval együtt nem rendelhető)</t>
  </si>
  <si>
    <t>*Flottaszín rendelése előtt egyeztetés szükséges</t>
  </si>
  <si>
    <t>Alváz-kabin</t>
  </si>
  <si>
    <t xml:space="preserve">PLC 350 L3 2.2 BlueHDi 165 S&amp;S </t>
  </si>
  <si>
    <t>M0E9</t>
  </si>
  <si>
    <t>M0F4</t>
  </si>
  <si>
    <t>M0ZW</t>
  </si>
  <si>
    <t>Szürke GRAPHITO</t>
  </si>
  <si>
    <t>Szürke ARTENSE</t>
  </si>
  <si>
    <t>Szürke FER</t>
  </si>
  <si>
    <t>Michelin gumi, 215/70 R15 - 350 Heavy változatok esetén 215/75 R16 mérettel</t>
  </si>
  <si>
    <t>*** A felár ellenében elérhető CarGarantie Promóciós Economy Upgrade garancia a CarGarantie Promóciós Economy garanciával megegyező szolgáltatásokat tartalmaz, és az autó első tulajdonosának történő átadásától számított 2+2 évig vagy 300 000 km-ig (amelyiket előbb eléri az autó), további feltételek teljesülése esetén  érvényes. Részletek keresse fel a www.Citroën.hu oldalt vagy érdeklődjön az akcióban részt vevő márkakereskedéseknél.</t>
  </si>
  <si>
    <t>** A felár ellenében elérhető CarGarantie Promóciós Motor, Váltó, Turbó garancia szerződés keretében nyújtott jótállás a 2 éves szerződéses gyári jótálláson túl, az autó első tulajdonosának történő átadásától számított 2+2 évig vagy 300 000 km-ig (amelyiket előbb eléri az autó), további feltételek teljesülése esetén érvényes, CG Car-Garantie Versicherungs-Aktiengesellschaft által nyújtott kiterjesztett szerződéses jótállás és a szerződéses gyári jótálláshoz képest kizárólag a motor, váltó és turbófeltöltő alkatrészek meghibásodása esetére vonatkozik, továbbá a CarGarantie Promóciós Motor, Váltó, Turbó garancia szerződésben megjelölt korlátozott szolgáltatásokat tartalmazza. Az akció visszavonásig érvényes, egyedi flottamegrendelésekre és flotta2 kategóriára nem vonatkozik. A CarGarantie Promóciós Economy garancia a felár ellenében választható 2+2 év / 300 000 km Motor, Váltó, Turbó garancia megvásárlása esetén nem vehető igénybe, a kétféle garanciaszerződés nem kumulálható. A gyári szerződéses jótállás keretében nyújtott szolgáltatások kizárólag abban az esetben vehetők igénybe, ha az adásvételi szerződésben és a Szerviz- és Garanciafüzetben foglalt feltételek és körülmények, míg a CarGarantie Promóciós Motor, Váltó, Turbó garancia szerződés keretében nyújtott szolgáltatások kizárólag abban az esetben vehetők igénybe, ha a CarGarantie Promóciós Motor, Váltó, Turbó garancia szerződésben foglalt feltételek és körülmények egyidejűleg teljesülnek. A kép illusztráció. A tájékoztatás nem teljes körű és nem minősül szerződéses ajánlatnak, továbbá a C Automobil Import Kft. fenntartja a kondíciók változtatásának, valamint az akció visszavonásának jogát. Részletek keresse fel a www.Citroën.hu oldalt vagy érdeklődjön az akcióban részt vevő márkakereskedéseknél.</t>
  </si>
  <si>
    <t>A feltüntetett árak nem minősülnek ajánlattételnek, forintban értendőek; a bruttó árak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</t>
  </si>
  <si>
    <t xml:space="preserve">A feltüntetett árak nem minősülnek ajánlattételnek, forintban értendőek; a bruttó árak a 27 %-os ÁFÁ-t tartalmazzák, ugyanakkor az üzembe- és forgalombahelyezés költségét, valamint a gépjármű tulajdonjogának megszerzésére tekintettel fizetendő visszterhes vagyonátruházási illetéket nem foglalják magukban. Az árlistában szereplő adatok tájékoztató jellegűek,  előfordulhat, hogy már nem aktuálisak vagy elírást tartalmaznak, ezekért a C Automobil Import Kft.-nek nem áll módjában felelősséget vállalni. A C Automobil Import Kft. minden változtatás jogát fenntartja, beleértve a modellváltozatok,  felszereltségek, technikai adatok, árak és egyéb közölt adatok - előzetes értesítés nélkül történő - teljeskörű megváltoztatásának jogát is. Bővebb tájékoztatásért kérjük, vegye fel a kapcsolatot a Citroën márkakereskedői hálózattal.
</t>
  </si>
  <si>
    <t xml:space="preserve">*Minden 2021.07.20. után készletlistáról történő vagy gyártásból megrendelt, minden belföldi székhelyű jogi személy részére  új autóként értékesített Citroën Berlingo, Jumpy, vagy Jumper tehergépkocsi vásárlása esetén a 2 év szerződéses gyári jótállás mellé most +2 év kiterjesztett CarGarantie Promóciós Economy garanciát adunk ajándékba. A CarGarantie Promóciós Economy garancia szerződés keretében nyújtott jótállás a 2 éves szerződéses gyári jótálláson túl, az autó első tulajdonosának történő átadásától számított 2+2 évig vagy 200 000 km-ig (amelyiket előbb eléri az autó), további feltételek teljesülése esetén  érvényes, CG Car-Garantie Versicherungs-Aktiengesellschaft által nyújtott kiterjesztett szerződéses jótállás és a szerződéses gyári jótálláshoz képest a CarGarantie Promóciós Economy garancia szerződésben megjelölt korlátozott szolgáltatásokat tartalmazza. Az akció visszavonásig érvényes, egyedi flottamegrendelésekre és flotta 2 (E2) kategóriára nem vonatkozik. **A gyári szerződéses jótállás keretében nyújtott szolgáltatások kizárólag abban az esetben vehetők igénybe, ha az adásvételi szerződésben és a Szerviz- és Garanciafüzetben foglalt feltételek és körülmények, míg a CarGarantie Promóciós Economy garancia szerződés keretében nyújtott szolgáltatások kizárólag abban az esetben vehetők igénybe, ha a CarGarantie Promóciós Economy garancia szerződésben foglalt feltételek és körülmények egyidejűleg teljesülnek. A kép illusztráció. A tájékoztatás nem teljes körű és nem minősül szerződéses ajánlatnak, továbbá a C Automobil Import Kft. fenntartja a kondíciók változtatásának, valamint az akció visszavonásának jogát. Részletek keresse fel a www.citroen.hu oldalt vagy érdeklődjön az akcióban részt vevő márkakereskedéseknél. </t>
  </si>
  <si>
    <t>Teleszkópos vezetőülés</t>
  </si>
  <si>
    <t>P0PR</t>
  </si>
  <si>
    <t>Fehér Icy alapfényezés</t>
  </si>
  <si>
    <t>o</t>
  </si>
  <si>
    <t>Üvegezett kabinhátfal</t>
  </si>
  <si>
    <t>LED-es nappali menetfény</t>
  </si>
  <si>
    <t>BB30</t>
  </si>
  <si>
    <t>BB40</t>
  </si>
  <si>
    <t>BB50</t>
  </si>
  <si>
    <t>BB60</t>
  </si>
  <si>
    <t>BB70</t>
  </si>
  <si>
    <t>BB80</t>
  </si>
  <si>
    <t>BB90</t>
  </si>
  <si>
    <t>Raktérvédelem</t>
  </si>
  <si>
    <t>Padlóvédelem</t>
  </si>
  <si>
    <t>A Heavy kivitel, a 4 tonnás Jumperek felfüggesztésével és első fékjével vannak felszerelve. Azonban NEM tartalmazza a duplarugót (megerősített felfüggesztés - SE08).</t>
  </si>
  <si>
    <t>ÁRLISTA</t>
  </si>
  <si>
    <t>Motor</t>
  </si>
  <si>
    <t>Sebességváltó</t>
  </si>
  <si>
    <t>M</t>
  </si>
  <si>
    <t>M - Emelt terhelhetőség</t>
  </si>
  <si>
    <t>XL</t>
  </si>
  <si>
    <t>Benzines verziók</t>
  </si>
  <si>
    <t>1.2 PureTech 110 S&amp;S</t>
  </si>
  <si>
    <t>Manuális 
6 sebességes</t>
  </si>
  <si>
    <t>Nettó listaár</t>
  </si>
  <si>
    <t>Bruttó listaár</t>
  </si>
  <si>
    <t>Dízel verziók</t>
  </si>
  <si>
    <t>1.5 BlueHDi 100 S&amp;S</t>
  </si>
  <si>
    <t>1.5 BlueHDi 130 S&amp;S</t>
  </si>
  <si>
    <t>1.5 BlueHDi 130 S&amp;S EAT8</t>
  </si>
  <si>
    <t>Automata 
8 sebességes</t>
  </si>
  <si>
    <t>Elektromos verziók</t>
  </si>
  <si>
    <t>100kW elektromotor</t>
  </si>
  <si>
    <t>-</t>
  </si>
  <si>
    <t xml:space="preserve">*Minden 2019. 10 01. után készletlistáról történő vagy gyártásból megrendelt, minden belföldi székhelyű jogi személy részére  új autóként értékesített Citroën Berlingo, Jumpy, vagy Jumper tehergépkocsi vásárlása esetén a 2 év szerződéses gyári jótállás mellé most +2 év kiterjesztett CarGarantie Promóciós Economy garanciát adunk ajándékba. A CarGarantie Promóciós Economy garancia szerződés keretében nyújtott jótállás a 2 éves szerződéses gyári jótálláson túl, az autó első tulajdonosának történő átadásától számított 2+2 évig vagy 200 000 km-ig (amelyiket előbb eléri az autó), további feltételek teljesülése esetén  érvényes, CG Car-Garantie Versicherungs-Aktiengesellschaft által nyújtott kiterjesztett szerződéses jótállás és a szerződéses gyári jótálláshoz képest a CarGarantie Promóciós Economy garancia szerződésben megjelölt korlátozott szolgáltatásokat tartalmazza. Az akció visszavonásig érvényes, egyedi flottamegrendelésekre és flotta 2 (E2) kategóriára nem vonatkozik. A CarGarantie Promóciós Economy garancia a felár ellenében választható 2+2 év / 300 000 km Motor, Váltó, Turbó garancia megvásárlása esetén nem vehető igénybe, a kétféle garanciaszerződés nem kumulálható. **A gyári szerződéses jótállás keretében nyújtott szolgáltatások kizárólag abban az esetben vehetők igénybe, ha az adásvételi szerződésben és a Szervizfüzetben foglalt feltételek és körülmények, míg a CarGarantie Promóciós Economy garancia szerződés keretében nyújtott szolgáltatások kizárólag abban az esetben vehetők igénybe, ha a CarGarantie Promóciós Economy garancia szerződésben foglalt feltételek és körülmények egyidejűleg teljesülnek.Az akkumulátorra vonatkozó gyári garancia 8 év/160 000km (amelyik előbb teljesül), melyre nem vonatkozik CarGarantie Promóciós Economy garancia. A kép illusztráció. A tájékoztatás nem teljes körű és nem minősül szerződéses ajánlatnak, továbbá a C Automobil Import Kft. fenntartja a kondíciók változtatásának, valamint az akció visszavonásának jogát. Részletek keresse fel a www.citroen.hu oldalt vagy érdeklődjön az akcióban részt vevő márkakereskedéseknél. </t>
  </si>
  <si>
    <t>CITROËN BERLINGO ÉS Ë-BERLINGO FURGON</t>
  </si>
  <si>
    <t>Felszereltség</t>
  </si>
  <si>
    <t>Leírás</t>
  </si>
  <si>
    <t>M
Emelt terh.</t>
  </si>
  <si>
    <t>OPCIÓS CSOMAGOK</t>
  </si>
  <si>
    <t>ZV79</t>
  </si>
  <si>
    <t>650 000 Ft
ë-Berlingo: 630 000 Ft</t>
  </si>
  <si>
    <t>825 500 Ft
800 100 Ft</t>
  </si>
  <si>
    <t>580 000 Ft
ë-Berlingo: 560 000 Ft</t>
  </si>
  <si>
    <t>736 600 Ft
711 200 Ft</t>
  </si>
  <si>
    <t>J5BY</t>
  </si>
  <si>
    <t>ED17</t>
  </si>
  <si>
    <t>AKTÍV BIZTONSÁGI BERENDEZÉSEK</t>
  </si>
  <si>
    <t>ABS elektronikus fékerőelosztóval, ESC, kipörgésgátló</t>
  </si>
  <si>
    <t>Manuális kézifék</t>
  </si>
  <si>
    <t>Elektromos kézifék (ë-Berlingo esetén széria)</t>
  </si>
  <si>
    <t>S:ME08</t>
  </si>
  <si>
    <t>Indirekt keréknyomás ellenőrző rendszer</t>
  </si>
  <si>
    <t>PASSZÍV BIZTONSÁGI BERENDEZÉSEK</t>
  </si>
  <si>
    <t>Biztonsági övek bekapcsolására figyelmeztető rendszer</t>
  </si>
  <si>
    <t>Utasoldali légzsák</t>
  </si>
  <si>
    <t>Utasoldali légzsák és oldallégzsákok</t>
  </si>
  <si>
    <t>NF11</t>
  </si>
  <si>
    <t>Utasoldali légzsák és oldal- függönylégzsákok és Állítható utasülés: támla dőlésszöge állítható, fejtámla állítható</t>
  </si>
  <si>
    <t>NF12</t>
  </si>
  <si>
    <t>VILÁGÍTÁS</t>
  </si>
  <si>
    <t>Halogén fényszórók nappali menetfénnyel</t>
  </si>
  <si>
    <t>Hazakisérő fény ("Follow me home") funkció</t>
  </si>
  <si>
    <t>Vezetéstámogató berendezések</t>
  </si>
  <si>
    <t>Visszagurulás-gátló</t>
  </si>
  <si>
    <t>ZV77</t>
  </si>
  <si>
    <t>Parkolás segítő berendezések</t>
  </si>
  <si>
    <t>Tolatóradar</t>
  </si>
  <si>
    <t>UB01</t>
  </si>
  <si>
    <t>Tolatóradar és tolatókamera (a kamera képét külön, 5"-os képernyőn jeleníti, amennyiben az autóban nincs érintőképernyő ) / Üvegezéssel együtt nem rendelhető</t>
  </si>
  <si>
    <t>UB09</t>
  </si>
  <si>
    <t>Első és hátsó parkolóradar, elektromosan behajtódó tükrök és holttérfigyelő (N201 opcióval nem kompatibilis)</t>
  </si>
  <si>
    <t>AO01</t>
  </si>
  <si>
    <t>Első és hátsó parkolóradar, elektromosan behajtódó tükrök és Surround Rear Vision (Kamera alapú perspektívikus hátsó nézeti kép megjelenítés, tolatókamera képi megjelenítés, utasoldali képi megjelenítés (A kamera képét külön, 5"-os képernyőn jeleníti meg / Üvegezéssel együtt nem rendelhető)</t>
  </si>
  <si>
    <t>N201</t>
  </si>
  <si>
    <t>ÜLÉSEK, MODULARITÁS, RAKODÓHELYEK</t>
  </si>
  <si>
    <t>Vezető ülés: hosszirányban állítható, támla dőlésszöge állítható, fejtámla állítható</t>
  </si>
  <si>
    <t>Komfort vezető ülés: hosszirányban és magasságban állítható, támla dőlésszöge állítható, fejtámla állítható, deréktámasz és könyöktámasz (kivéve Multiflex ülés esetén) - ME08,  vagy NF12 opció esetén széria</t>
  </si>
  <si>
    <t>IT02</t>
  </si>
  <si>
    <t>Fix utasülés</t>
  </si>
  <si>
    <t>Fiók az utasülés alatt</t>
  </si>
  <si>
    <t>2 személyes "Extenso" üléspad kihajtható írótáblával (lehajtható középső üléstámla, tároló a középső ülés alatt, állítható, síkba hajtható szélső ülés)</t>
  </si>
  <si>
    <t>ME08</t>
  </si>
  <si>
    <t>Felső rakodópolc integrált kapaszkodókkal</t>
  </si>
  <si>
    <t>Napellenzők a vezető és az utasoldalon</t>
  </si>
  <si>
    <t>VEZETŐHELY</t>
  </si>
  <si>
    <t xml:space="preserve">Mélységben és magasságban állítható szervokormány </t>
  </si>
  <si>
    <t>Sötét szövetkárpit, fekete belső kilincsek és műszerfal</t>
  </si>
  <si>
    <t>Analóg műszeregység (szöveges LCD kijelző)</t>
  </si>
  <si>
    <t xml:space="preserve">Analóg műszeregség (3,5"-os színes mátrix kijelzővel) </t>
  </si>
  <si>
    <t>S:ZV79</t>
  </si>
  <si>
    <t>12 V-os csatlakozó a műszerfalon</t>
  </si>
  <si>
    <t>Vezeték nélküli töltő</t>
  </si>
  <si>
    <t>E301</t>
  </si>
  <si>
    <t>HŐKOMFORT</t>
  </si>
  <si>
    <t>RE01</t>
  </si>
  <si>
    <t>Automata klímaberendezés</t>
  </si>
  <si>
    <t>RE07</t>
  </si>
  <si>
    <t>WEBASTO állófűtés - időzíthető és távirányítható</t>
  </si>
  <si>
    <t>DK13</t>
  </si>
  <si>
    <t>AJTÓK ÉS ÜVEGEZÉS</t>
  </si>
  <si>
    <t xml:space="preserve">Jobb oldali lemezelt tolóajtó </t>
  </si>
  <si>
    <t>PC17</t>
  </si>
  <si>
    <t>Jobb oldali üvegezett tolóajtó</t>
  </si>
  <si>
    <t>VG18</t>
  </si>
  <si>
    <t>Jobb és baloldali lemezelt tolóajtó</t>
  </si>
  <si>
    <t>PC19</t>
  </si>
  <si>
    <t>Jobb és baloldali üvegezett tolóajtó</t>
  </si>
  <si>
    <t>VG11</t>
  </si>
  <si>
    <t>Jobb és baloldali üvegezett tolóajtó és fix üvegek a karosszérián a 3. sorban</t>
  </si>
  <si>
    <t>VI01</t>
  </si>
  <si>
    <t>Aszimmetrikus, 1/3-2/3 arányban, 180°-ban nyiló lemezelt, két oldalra nyíló hátsó ajtók</t>
  </si>
  <si>
    <t>Aszimmetrikus, 1/3-2/3 arányban, 180°-ban nyiló üveges, két oldalra nyíló hátsó ajtók (PX35 esetén ablaktörlővel és ablakfűtéssel a baloldali ajtón)</t>
  </si>
  <si>
    <t>PB04</t>
  </si>
  <si>
    <t xml:space="preserve">Felfelé nyíló üvegezett hátsó ajtó ablakfűtéssel és ablaktörlővel </t>
  </si>
  <si>
    <t>PB02</t>
  </si>
  <si>
    <t>NYITÁS, ZÁRÁS, KILÁTÁS</t>
  </si>
  <si>
    <t>Elektromos ablakemelők és fűthető külső tükrök (külső hömérséklet érzékelővel)</t>
  </si>
  <si>
    <t>Kulcsok: 1 db távirányítós indítókulcs és 1db szerviz kulcs</t>
  </si>
  <si>
    <t>Központi zár (utastér és raktér)</t>
  </si>
  <si>
    <t>Kulcs nélküli indítás és nyitás és Kilátás csomag - átmenetileg nem rendelhető</t>
  </si>
  <si>
    <t>YD01</t>
  </si>
  <si>
    <t>AUDIO ÉS TELEMATIKA</t>
  </si>
  <si>
    <t>Bluetooth kihangosító, USB csatlakozó, rádió</t>
  </si>
  <si>
    <t>WL2B</t>
  </si>
  <si>
    <t>Bluetooth kihangosító, USB csatlakozó, rádió 5" méretű monokróm kijelzővel</t>
  </si>
  <si>
    <t>WLIL</t>
  </si>
  <si>
    <t>S: ë-Berlingo</t>
  </si>
  <si>
    <t>Érintőképernyő, rádió, Bluetooth kihangosító, USB csatlakozó, DAB, Mirror Screen** funkció</t>
  </si>
  <si>
    <t>WLO2</t>
  </si>
  <si>
    <t>Citroën Connect Navigáció*: Érintőképernyő, rádió, Bluetooth kihangosító, USB csatlakozó, DAB
és Mirror Screen** funkció (Energia menü eléréséhez szükséges opció)</t>
  </si>
  <si>
    <t>WL2K</t>
  </si>
  <si>
    <t>Citroën Connect Box: SOS + Assistance gomb (Az applikáción keresztül vezérelhető funkciók - így az e-Távvezérlés funkció -  eléréséhez szükséges opció)*</t>
  </si>
  <si>
    <t>YR07</t>
  </si>
  <si>
    <t>RAKTÉR</t>
  </si>
  <si>
    <t>6 db rögzítőgyűrű a raktérpadlón</t>
  </si>
  <si>
    <t>Lemezelt raktérelválasztófal</t>
  </si>
  <si>
    <t>Lemezelt raktérelválasztófal ablakkal (ME08 esetén csapóajtóval)</t>
  </si>
  <si>
    <t>PX35</t>
  </si>
  <si>
    <t xml:space="preserve">Lemezelt elválasztófal csapójatóval </t>
  </si>
  <si>
    <t>Műanyag raktérpadló borítás - Raktér csomag esetén széria</t>
  </si>
  <si>
    <t>GB23</t>
  </si>
  <si>
    <t>KÜLSŐ MEGJELENÉS</t>
  </si>
  <si>
    <t xml:space="preserve">15"-os kerekek (195/65 R15) "Demi-Style" felni díszítéssel  </t>
  </si>
  <si>
    <t>16"-os kerekek (205/60 R16) "Demi-Style" felni díszítéssel</t>
  </si>
  <si>
    <t xml:space="preserve">16"-os kerekek (215/65 R16) "Demi-Style" felni díszítéssel  </t>
  </si>
  <si>
    <t>S:J681
S: ë-Berlingo</t>
  </si>
  <si>
    <t>16"-os STARLIT alumínium keréktárcsa</t>
  </si>
  <si>
    <t>DZSC</t>
  </si>
  <si>
    <t>Fényezetlen lökhárító, visszapillantó tükrök, kilincsek és oldalvédő elemek</t>
  </si>
  <si>
    <t xml:space="preserve">Metálfényezés </t>
  </si>
  <si>
    <t>Szürke Artense (M0F4)</t>
  </si>
  <si>
    <t>x</t>
  </si>
  <si>
    <t>Szürke Platínium (M0VL)</t>
  </si>
  <si>
    <t>Fekete Perla Nera (M09V)</t>
  </si>
  <si>
    <t>KIEGÉSZÍTŐK</t>
  </si>
  <si>
    <t>Defektjavító készlet</t>
  </si>
  <si>
    <t>Teljes értékű pótkerék</t>
  </si>
  <si>
    <t>LV00</t>
  </si>
  <si>
    <t xml:space="preserve">Canbus interfész, BSG-TC csatlakozó; megerősített generátor és 12V akkumulátor (70Ah) </t>
  </si>
  <si>
    <t>TÖLTÉS (ë-Berlingo)</t>
  </si>
  <si>
    <t>7,4 kW-os fedélzeti töltőrendszer (egyfázisú)</t>
  </si>
  <si>
    <t>LZ02</t>
  </si>
  <si>
    <t>11 kW-os fedélzeti töltőrendszer (háromfázisú)</t>
  </si>
  <si>
    <t>LZ04</t>
  </si>
  <si>
    <t>Mode 3 töltőkábel - 16A</t>
  </si>
  <si>
    <t>7S02</t>
  </si>
  <si>
    <t>TARTOZÉK</t>
  </si>
  <si>
    <t>Padlóburkolat: 6mm vastagságú fenolgyantával bevont csúszásmentesített rétegelt falemez gyári rakományrögzítő fülek csavarjaival a padlóra rögzítve ragasztás és tömítés nélkül</t>
  </si>
  <si>
    <t>BP02</t>
  </si>
  <si>
    <t>*Elektromos változatok esetén az e-Távvezérléssel elérhető szolgáltatások működéséhez szükséges opció. Hiányában az applikáción keresztül elérhető funkciók (pl. utastér hőmérsékletének előkondícionálása) nem elérhetőek.</t>
  </si>
  <si>
    <t>**KIZÁRÓLAG az Apple CarPlayTM, illetve az Android Auto TM  által hitelesített alkalmazások működnek majd a jármű leállított állapotában és menet közben, esettől függően. Menet közben az érintett alkalmazások egyes funkcióit letiltja a rendszer. Az Ön okostelefonján elérhető egyes tartalmakhoz elő kell fizetni az Apple CarPlayTM  vagy az Android Auto TM  által hitelesített, azonos alkalmazást . A Mirror Screen funkció eszközökkel, vagy az Apple CarPlayTM-mel (iOS-es telefonok) illetve az Android Auto-val (androidos telefonok) működik, amennyiben ön rendelkezik a szolgáltatóhoz való internethozzáférést is tartalmazó telefonelőfizetéssel. Az Apple CarPlay TM az Apple Inc. védjegye, amely az USA-ban és más országokban van bejegyezve.  Az Android Auto a Google Inc. védjegye.</t>
  </si>
  <si>
    <t>*** A felár ellenében elérhető CarGarantie Promóciós Motor, Váltó, Turbó garancia szerződés keretében nyújtott jótállás a 2 éves szerződéses gyári jótálláson túl, az autó első tulajdonosának történő átadásától számított 2+2 évig vagy 300 000 km-ig (amelyiket előbb eléri az autó), további feltételek teljesülése esetén érvényes, CG Car-Garantie Versicherungs-Aktiengesellschaft által nyújtott kiterjesztett szerződéses jótállás és a szerződéses gyári jótálláshoz képest kizárólag a motor, váltó és turbófeltöltő alkatrészek meghibásodása esetére vonatkozik, továbbá a CarGarantie Promóciós Motor, Váltó, Turbó garancia szerződésben megjelölt korlátozott szolgáltatásokat tartalmazza. Az akció visszavonásig érvényes, egyedi flottamegrendelésekre és flotta2 kategóriára nem vonatkozik. A CarGarantie Promóciós Economy garancia a felár ellenében választható 2+2 év / 300 000 km Motor, Váltó, Turbó garancia megvásárlása esetén nem vehető igénybe, a kétféle garanciaszerződés nem kumulálható. A gyári szerződéses jótállás keretében nyújtott szolgáltatások kizárólag abban az esetben vehetők igénybe, ha az adásvételi szerződésben és a Szerviz- és Garanciafüzetben foglalt feltételek és körülmények, míg a CarGarantie Promóciós Motor, Váltó, Turbó garancia szerződés keretében nyújtott szolgáltatások kizárólag abban az esetben vehetők igénybe, ha a CarGarantie Promóciós Motor, Váltó, Turbó garancia szerződésben foglalt feltételek és körülmények egyidejűleg teljesülnek. A kép illusztráció. A tájékoztatás nem teljes körű és nem minősül szerződéses ajánlatnak, továbbá a C Automobil Import Kft. fenntartja a kondíciók változtatásának, valamint az akció visszavonásának jogát. Részletek keresse fel a www.citroen.hu oldalt vagy érdeklődjön az akcióban részt vevő márkakereskedéseknél.</t>
  </si>
  <si>
    <t>**** A felár ellenében elérhető CarGarantie Promóciós Economy Upgrade garancia a CarGarantie Promóciós Economy garanciával megegyező szolgáltatásokat tartalmaz, és az autó első tulajdonosának történő átadásától számított 2+2 évig vagy 300 000 km-ig (amelyiket előbb eléri az autó), további feltételek teljesülése esetén  érvényes. Részletek keresse fel a www.citroen.hu oldalt vagy érdeklődjön az akcióban részt vevő márkakereskedéseknél.</t>
  </si>
  <si>
    <t>Színek és kárpitozás</t>
  </si>
  <si>
    <t>Színek</t>
  </si>
  <si>
    <t>Alapfényezés</t>
  </si>
  <si>
    <t>Fehér ICY</t>
  </si>
  <si>
    <t>Fekete
PERLA NERA</t>
  </si>
  <si>
    <t>Szürke PLATINIUM</t>
  </si>
  <si>
    <t>Kárpit</t>
  </si>
  <si>
    <t>Kód</t>
  </si>
  <si>
    <t>M09V</t>
  </si>
  <si>
    <t>M0VL</t>
  </si>
  <si>
    <t>CURITIBA sötétszürke szövet</t>
  </si>
  <si>
    <t>OAFY</t>
  </si>
  <si>
    <t>•</t>
  </si>
  <si>
    <t xml:space="preserve">  FEHÉR ICY            </t>
  </si>
  <si>
    <t xml:space="preserve">                           SZÜRKE ARTENSE    </t>
  </si>
  <si>
    <t xml:space="preserve">  SZÜRKE PLATINIUM</t>
  </si>
  <si>
    <t>FEKETE PERLA NERA</t>
  </si>
  <si>
    <t>Felni közép "DEMI STYLE" 15"</t>
  </si>
  <si>
    <t>Felni közép "DEMI STYLE" 16"</t>
  </si>
  <si>
    <t xml:space="preserve"> Dísztárcsa - TWIRL*</t>
  </si>
  <si>
    <t xml:space="preserve">   Alumínium keréktárcsa - STARLIT</t>
  </si>
  <si>
    <t>*A TWIRL dísztárcsa a megjelenés csomag megrendelésével elérhető.</t>
  </si>
  <si>
    <t>1.5 BlueHDi 120 S&amp;S</t>
  </si>
  <si>
    <t>2.0 BlueHDi 145 S&amp;S EAT8</t>
  </si>
  <si>
    <t>2.0 BlueHDi 180 S&amp;S EAT8</t>
  </si>
  <si>
    <t>100kW elektromotor
50kWh akkumulátorral</t>
  </si>
  <si>
    <t>100kW elektromotor
75kWh akkumulátorral</t>
  </si>
  <si>
    <t>CITROËN JUMPY ÉS Ë-JUMPY</t>
  </si>
  <si>
    <t>BIZTONSÁG</t>
  </si>
  <si>
    <t>Kilátás csomag: esőérzékelős ablaktörlők, automata fényszórók és belső visszapillantó tükör + elektromosan behajtható, fűthető külső visszapillantó - LI01, LA04,PD22,PD47, PD69, VH04, WLX6, WLX7 opciókkal együtt nem rendelhető</t>
  </si>
  <si>
    <t>NB08
(NB08 + HU02 + PR06)</t>
  </si>
  <si>
    <t>ABS, elektronikus fékerőelosztó, ESP kipörgésgátló és dombsegéd</t>
  </si>
  <si>
    <t>Biztonsági csomag.: AFIL" sávelhagyásra figyelmeztető rendszer (hang és vizuális jelzés), automata távolsági fényszóró, fáradtság figyelő rendszer (kamera alapú), közúti tábla felismerő rendszer és holttérfigyelő rendszer</t>
  </si>
  <si>
    <t>Biztonsági kormányoszlop</t>
  </si>
  <si>
    <t>Indirekt keréknyomás ellenörző rendszer</t>
  </si>
  <si>
    <t>Oldallégzsákok - átmenetileg nem elérhető</t>
  </si>
  <si>
    <t>Pirotechnikai övfeszítők elöl överő-határolóval (szélső ülések)</t>
  </si>
  <si>
    <t>Vezető- és utasoldali légzsák</t>
  </si>
  <si>
    <t>LI01
(LI01+D403+AO01)</t>
  </si>
  <si>
    <t>KÉNYELEM, KAROSSZÉRIA</t>
  </si>
  <si>
    <t>1 személyes utasülés</t>
  </si>
  <si>
    <t xml:space="preserve">12 V-os csatlakozó a műszerfalon </t>
  </si>
  <si>
    <t>12V-os csatlakozó a raktérben</t>
  </si>
  <si>
    <t>180 fokban, két oldalra nyíló hátsó lemezelt ajtók</t>
  </si>
  <si>
    <t>WAAT</t>
  </si>
  <si>
    <t>2 személyes MODUWORK modulárius üléspad (43FT - többtónusú szürke szövetkárpittal)</t>
  </si>
  <si>
    <t>4 irányban állítható kormány</t>
  </si>
  <si>
    <t>Állítható magasságú vezetőülés, deréktámasszal és könyöklővel</t>
  </si>
  <si>
    <t>S:VH04</t>
  </si>
  <si>
    <t>WZ07</t>
  </si>
  <si>
    <t>Baloldali tolóajtó</t>
  </si>
  <si>
    <t>WAAS</t>
  </si>
  <si>
    <t>Egyszemélyes utasülés kar- és deréktámasszal</t>
  </si>
  <si>
    <t xml:space="preserve">Szekvenciális elektromos ablakemelők </t>
  </si>
  <si>
    <t>Elektromos és fűthető tükrök</t>
  </si>
  <si>
    <t>Fedelzeti számítógép</t>
  </si>
  <si>
    <t>Fix oldalablakok a 2. és 3. sorban, üvegezett, két oldalra nyíló hátsó ajtók ablaktörlővel és ablakfűtéssel (L2/L3-as hosszúsághoz rendelhető)</t>
  </si>
  <si>
    <t>VG07</t>
  </si>
  <si>
    <t>Fix oldalablakok a 2. sorban</t>
  </si>
  <si>
    <t xml:space="preserve">Jobb oldali tolóajtó </t>
  </si>
  <si>
    <t>WAAF</t>
  </si>
  <si>
    <t>Kétszemélyes fix üléspad tárolóhellyel</t>
  </si>
  <si>
    <t>Központi zár</t>
  </si>
  <si>
    <t xml:space="preserve">Lemezelt kabinelválasztás </t>
  </si>
  <si>
    <t>Műszercsoport: fehér piktogramos LCD-kijelző</t>
  </si>
  <si>
    <t>Műszercsoport: fehér szöveges LCD-kijelző</t>
  </si>
  <si>
    <t>S:EAT8, LI01,WLX9</t>
  </si>
  <si>
    <t>Műszerfalról állítható fényszórómagasság</t>
  </si>
  <si>
    <t>Rakérvilágítás, rakomány rögzítő fülek 6 db (L1 és L2), 8 db (L3)</t>
  </si>
  <si>
    <t>Szervokormány</t>
  </si>
  <si>
    <t>Színezett üvegek</t>
  </si>
  <si>
    <t>Távirányító a központizárhoz, külön zárható utas- és raktér</t>
  </si>
  <si>
    <t>FH05</t>
  </si>
  <si>
    <t>Elektromos kézifék</t>
  </si>
  <si>
    <t>Tolatóradar és tolatókamera csomag</t>
  </si>
  <si>
    <t>WO05</t>
  </si>
  <si>
    <t>Üvegezett két oldalra nyíló hátsó ajtók, ablaktörlővel és ablakfűtéssel - VI01 esetén széria</t>
  </si>
  <si>
    <t>WO06</t>
  </si>
  <si>
    <t>Felfelé nyíló hátsó ajtó fűthető üvegezéssel és ablaktörlővel</t>
  </si>
  <si>
    <t>NA01</t>
  </si>
  <si>
    <t>DK12</t>
  </si>
  <si>
    <t>Programozható Webasto kiegészítő fűtés (Csak BlueHDi 140 és 180 Le motorokkal elérhető)</t>
  </si>
  <si>
    <t>QK01
(QK01+UB01+WLX9+GMAF)</t>
  </si>
  <si>
    <t>Ülésfűtés és oldallégzsák - átmenetileg nem rendelhető</t>
  </si>
  <si>
    <t>AUDIO</t>
  </si>
  <si>
    <t>Rádió, Bluetooth kihangosító és USB csatlakozó</t>
  </si>
  <si>
    <t>Érintőképernyős rádió Mirror Screen funkcióval (Apple CarPlayTM* és AndroidAutoTM* protokolokkal kompatibilis) - LI01 és QK01 opciók rendelése esetén széria</t>
  </si>
  <si>
    <t>SOS + Assistance gomb**</t>
  </si>
  <si>
    <t>WLZ0</t>
  </si>
  <si>
    <t>WLX9</t>
  </si>
  <si>
    <t>WLX7</t>
  </si>
  <si>
    <t>Citroën Connect Nav: Navigáció, érintőképernyős rádió Mirror Screen funkcióval (Apple CarPlayTM* és AndroidAutoTM* protokolokkal kompatibilis), Bluetooth kihangosító és USB csatlakozó +DAB - Átmenetileg WLX6 kódon elérhető, DAB funkció nélkül</t>
  </si>
  <si>
    <t>MEGJELENÉS</t>
  </si>
  <si>
    <t>16"-os acél keréktárcsa, 215/65 R16-os méretű gumiabroncsok</t>
  </si>
  <si>
    <t>17"-os alumínium keréktárcsa "Phoenix" - 215/60 R17 gumiabroncsokkal</t>
  </si>
  <si>
    <t>Oldalsó védőelemek</t>
  </si>
  <si>
    <t>Pack Look**** L2 hosszúsághoz: színre fújt első és hátsó lökhárítók, színrefújt kilincsek, LED-es nappali menetfény, ködfényszórók</t>
  </si>
  <si>
    <t>Pack Look**** L3 hosszúsághoz: színre fújt első és hátsó lökhárítók, színrefújt kilincsek, LED-es nappali menetfény, ködfényszórók</t>
  </si>
  <si>
    <t>Belső megjelenés csomag: krómhatású díszítés a szellőzők és rádió körül, ezüst hatású műszerfal díszítés, króm hatású belső kilincsek, zárt kesztyűtartó</t>
  </si>
  <si>
    <t>Xenon fényszórók és Pack Look csomag</t>
  </si>
  <si>
    <t>Komfort csomag: Multifunkciós bőrkormány, elektromos kézifék, automata klímaberendezés, belső megjelenés csomag, kulcs nélküli nyitás és indítás, kilátás csomag</t>
  </si>
  <si>
    <t>ZHJP</t>
  </si>
  <si>
    <t>PD22</t>
  </si>
  <si>
    <t>PD69</t>
  </si>
  <si>
    <t>ER25</t>
  </si>
  <si>
    <t>LA04</t>
  </si>
  <si>
    <t>VH04</t>
  </si>
  <si>
    <t>SPECIÁLIS OPCIÓK</t>
  </si>
  <si>
    <t>Szerszám nélkül leszerelhető vonóhorog</t>
  </si>
  <si>
    <t>Emelt hasznos terhelhetőség (L3 hosszúsághoz és 1.5 BlueHDI 120 Le motorhoz, illetve GA04 opcióval együtt nem rendelhető)</t>
  </si>
  <si>
    <t>Terep csomag: Grip Control, 17"-os, négy évszakos gumiabroncsok,  Emelt hasznos terhelhetőség, emelt hasmagasság és alsó motorvédő lemez, teljes értékű pótkerék ( L3 hosszúsághoz és 1.5 BlueHDi 120 Le motorhoz nem rendelhető)</t>
  </si>
  <si>
    <t xml:space="preserve">Terep csomag L3 hosszúság esetén: Grip Control, 17"-os, négy évszakos gumiabroncsok, emelt hasmagasság és alsó motorvédő lemez, teljes értékű pótkerék </t>
  </si>
  <si>
    <t xml:space="preserve">Komfort üvegezett elválasztófal: hang és hőszigetelt </t>
  </si>
  <si>
    <t>Felépítmény-csomag: Megerősített akkumulátor, vonóhorog-előkészítés, BSG-TC felépítmény interfész</t>
  </si>
  <si>
    <t xml:space="preserve">Zárt, lemez elválasztófal </t>
  </si>
  <si>
    <t>Zárt, lemez elválasztófal csapóajtóval</t>
  </si>
  <si>
    <t>AQ10</t>
  </si>
  <si>
    <t>CZ02</t>
  </si>
  <si>
    <t>GA04
(GA04+UF02+ZHCG+SE02+FX01+RS03)</t>
  </si>
  <si>
    <t>GA04
(GA04+UF02+ZHCG+CZ02+SE02+FX01+RS03)</t>
  </si>
  <si>
    <t>PX37</t>
  </si>
  <si>
    <t>BQ01
(BQ01 + AQ11 + QC06)</t>
  </si>
  <si>
    <t>S:WAAT</t>
  </si>
  <si>
    <t xml:space="preserve">Raktérvédelem (üvegezéssel nem kompatibilis)
Padló: 9mm vastagságú  fenolgyantával bevont csúszásmentesített rétegelt falemez gyári rakományrögzítő fülek  csavarjaival a padlóra rögzítve ragasztás és tömítés nélkül
Oldalfal: 4 mm vastagságú natúr rétegelt falemez a jármű oldalfalaira illetve a raktérajtók "ablak" részeire rögzítve  </t>
  </si>
  <si>
    <t>Padló: 9mm vastagságú fenolgyantával bevont csúszásmentesített rétegelt falemez gyári rakományrögzítő fülek csavarjaival a padlóra rögzítve ragasztás és tömítés nélkül</t>
  </si>
  <si>
    <t>BE02</t>
  </si>
  <si>
    <t>BE03</t>
  </si>
  <si>
    <t>TÖLTÉS (kizárólag elektromos változatokhoz)</t>
  </si>
  <si>
    <t>7kW -os fedélzeti töltő (1 fázisú)</t>
  </si>
  <si>
    <t xml:space="preserve">11kW-os fedélzeti töltő (3 fázisú) </t>
  </si>
  <si>
    <r>
      <rPr>
        <b/>
        <sz val="12"/>
        <color theme="1"/>
        <rFont val="Citroen Type"/>
      </rPr>
      <t>Láthatósági csomag</t>
    </r>
    <r>
      <rPr>
        <sz val="12"/>
        <color theme="1"/>
        <rFont val="Citroen Type"/>
      </rPr>
      <t xml:space="preserve">
Kilátás csomag (automata ablaktörlő és világítás kapcsolás), Magic Wash ablaktörlők és multifunkciós kormány (automata váltó esetén széria)</t>
    </r>
  </si>
  <si>
    <r>
      <rPr>
        <b/>
        <sz val="12"/>
        <rFont val="Citroen Type"/>
      </rPr>
      <t>Komfort csomag</t>
    </r>
    <r>
      <rPr>
        <sz val="12"/>
        <rFont val="Citroen Type"/>
      </rPr>
      <t xml:space="preserve">
8"-os érintőképernyős rádió, Bluetooth kihangosító, USB-csatlakozó+DAB, Komfort vezetőülés, Elektromosan behajtódó, fűthető külső tükrök, Kiegészítő hangszigetelés a fülkében, Zárt kesztyűtartó az utasoldalon, Multifunkciós bőrkormány, Ködlámpa</t>
    </r>
  </si>
  <si>
    <r>
      <rPr>
        <b/>
        <sz val="12"/>
        <color theme="1"/>
        <rFont val="Citroen Type"/>
      </rPr>
      <t>Drive Assist csomag</t>
    </r>
    <r>
      <rPr>
        <sz val="12"/>
        <color theme="1"/>
        <rFont val="Citroen Type"/>
      </rPr>
      <t xml:space="preserve">
Kibővített táblafelismerő rendszer (közlekedési táblák is), automata távolsági fényszóró kapcsolás, kamera alapú éberség figyelő rendszer, automata ablaktörlők és világításkapcsolás, multifunkciós kormány</t>
    </r>
  </si>
  <si>
    <r>
      <rPr>
        <b/>
        <sz val="12"/>
        <rFont val="Citroen Type"/>
      </rPr>
      <t>Safety Connect csomag</t>
    </r>
    <r>
      <rPr>
        <sz val="12"/>
        <rFont val="Citroen Type"/>
      </rPr>
      <t xml:space="preserve">
</t>
    </r>
    <r>
      <rPr>
        <sz val="12"/>
        <color theme="1"/>
        <rFont val="Citroen Type"/>
      </rPr>
      <t>Komfort csomag + Drive Assist csomag, Citroën Connect Nav multimédia rendszer</t>
    </r>
  </si>
  <si>
    <r>
      <t xml:space="preserve">Komfort Connect csomag
</t>
    </r>
    <r>
      <rPr>
        <sz val="12"/>
        <color theme="1"/>
        <rFont val="Citroen Type"/>
      </rPr>
      <t>Komfort csomag, Tolatóradar és tolatókamera, Citroën Connect Nav multimédia rendszer</t>
    </r>
  </si>
  <si>
    <r>
      <rPr>
        <b/>
        <sz val="12"/>
        <rFont val="Citroen Type"/>
      </rPr>
      <t>Terep csomag</t>
    </r>
    <r>
      <rPr>
        <sz val="12"/>
        <rFont val="Citroen Type"/>
      </rPr>
      <t xml:space="preserve">
</t>
    </r>
    <r>
      <rPr>
        <sz val="12"/>
        <color theme="1"/>
        <rFont val="Citroen Type"/>
      </rPr>
      <t>GRIP CONTROL intelligens kipörgésgátló (hó, homok, sár üzemmóddal), lejtmenet vezérlő, megemelt hasmagasság (+30mm), alsó motorvédő lemez, M+S gumiabroncsok, Műanyag padlóborítás az utastérben</t>
    </r>
  </si>
  <si>
    <r>
      <rPr>
        <b/>
        <sz val="12"/>
        <color theme="1"/>
        <rFont val="Citroen Type"/>
      </rPr>
      <t xml:space="preserve">Access&amp;Go csomag </t>
    </r>
    <r>
      <rPr>
        <sz val="12"/>
        <color theme="1"/>
        <rFont val="Citroen Type"/>
      </rPr>
      <t>- átmenetileg nem rendelhető</t>
    </r>
    <r>
      <rPr>
        <b/>
        <sz val="12"/>
        <color theme="1"/>
        <rFont val="Citroen Type"/>
      </rPr>
      <t xml:space="preserve">
</t>
    </r>
    <r>
      <rPr>
        <sz val="12"/>
        <color theme="1"/>
        <rFont val="Citroen Type"/>
      </rPr>
      <t>Vezeték nélküli telefontöltő, automata klímaberendezés és kulcs nélküli nyitás és indítás</t>
    </r>
  </si>
  <si>
    <r>
      <rPr>
        <b/>
        <sz val="12"/>
        <rFont val="Citroen Type"/>
      </rPr>
      <t>Raktér csomag</t>
    </r>
    <r>
      <rPr>
        <sz val="12"/>
        <rFont val="Citroen Type"/>
      </rPr>
      <t xml:space="preserve">
</t>
    </r>
    <r>
      <rPr>
        <sz val="12"/>
        <color theme="1"/>
        <rFont val="Citroen Type"/>
      </rPr>
      <t>12 V-os csatlakozó, 220 V-os csatlakozó (utastérben),  LED raktérvilágítás, 4 db oldalsó rögzítőgyűrű , műanyag raktérpadló borítás, Extenso moduláris üléspad, raktér válaszfal csapóajtóval</t>
    </r>
  </si>
  <si>
    <r>
      <rPr>
        <b/>
        <sz val="12"/>
        <color theme="1"/>
        <rFont val="Citroen Type"/>
      </rPr>
      <t>Parkolássegítő csomag</t>
    </r>
    <r>
      <rPr>
        <sz val="12"/>
        <color theme="1"/>
        <rFont val="Citroen Type"/>
      </rPr>
      <t xml:space="preserve">
Első és hátsó parkolóradar, tolatókamera (a kamera képét külön, 5"-os képernyőn jeleníti meg, amennyiben az autóban nincs érintőképernyő) elektromosan behajtódó tükrök, és holttérfigyelő / Üvegezéssel együtt nem rendelhető</t>
    </r>
  </si>
  <si>
    <r>
      <rPr>
        <b/>
        <sz val="12"/>
        <color theme="1"/>
        <rFont val="Citroen Type"/>
      </rPr>
      <t>Téli csomag</t>
    </r>
    <r>
      <rPr>
        <sz val="12"/>
        <color theme="1"/>
        <rFont val="Citroen Type"/>
      </rPr>
      <t xml:space="preserve">
Fűthető szélvédő és fűthető első ülések (tartalmazza az IT02 és NF11 opciókat)</t>
    </r>
  </si>
  <si>
    <r>
      <rPr>
        <b/>
        <sz val="12"/>
        <color theme="1"/>
        <rFont val="Citroen Type"/>
      </rPr>
      <t>Megjelenés csomag</t>
    </r>
    <r>
      <rPr>
        <sz val="12"/>
        <color theme="1"/>
        <rFont val="Citroen Type"/>
      </rPr>
      <t xml:space="preserve">
Karosszéria színű hátsó lökhárító, kilincsek, visszapillantó tükrök, oldalvédő elemek, tolajtó sín, 15" vagy 16" -os TWIRL dísztárcsák és tolatóradar ( első lökhárító fényezetlen; AO01 vagy N201 opciók esetén fekete Perla Nera színű tükrökkel)</t>
    </r>
  </si>
  <si>
    <t>CITROËN BERLINGO
ÉS Ë-BERLINGO FURGON</t>
  </si>
  <si>
    <r>
      <t>Raktérméret (m</t>
    </r>
    <r>
      <rPr>
        <b/>
        <vertAlign val="superscript"/>
        <sz val="20"/>
        <rFont val="Citroen Type"/>
      </rPr>
      <t>3</t>
    </r>
    <r>
      <rPr>
        <b/>
        <sz val="20"/>
        <rFont val="Citroen Type"/>
      </rPr>
      <t>)</t>
    </r>
  </si>
  <si>
    <r>
      <rPr>
        <b/>
        <sz val="16"/>
        <color rgb="FF262726"/>
        <rFont val="Citroen Type"/>
      </rPr>
      <t>Városi csomag</t>
    </r>
    <r>
      <rPr>
        <sz val="16"/>
        <color rgb="FF262726"/>
        <rFont val="Citroen Type"/>
      </rPr>
      <t xml:space="preserve">
Tolatókamera, Holttérfigyelő,Elektromosan behajtható, állítható és fűthető visszapillantó tükrök</t>
    </r>
  </si>
  <si>
    <r>
      <rPr>
        <b/>
        <sz val="16"/>
        <color rgb="FF262726"/>
        <rFont val="Citroen Type"/>
      </rPr>
      <t>Megjelenés csomag 1.</t>
    </r>
    <r>
      <rPr>
        <sz val="16"/>
        <color rgb="FF262726"/>
        <rFont val="Citroen Type"/>
      </rPr>
      <t xml:space="preserve">
LED nappali menetfény,Ködlámpa ,Dísztárcsa - L4 verziókon J2RA</t>
    </r>
  </si>
  <si>
    <r>
      <rPr>
        <b/>
        <sz val="16"/>
        <color rgb="FF262726"/>
        <rFont val="Citroen Type"/>
      </rPr>
      <t xml:space="preserve">Megjelenés csomag 2 </t>
    </r>
    <r>
      <rPr>
        <sz val="16"/>
        <color rgb="FF262726"/>
        <rFont val="Citroen Type"/>
      </rPr>
      <t>(Csak 3.5t / 140 &amp; 165 LE motorhoz) 
LED nappali menetfény,Ködlámpa,16" alumínium keréktárcsák</t>
    </r>
  </si>
  <si>
    <r>
      <rPr>
        <b/>
        <sz val="16"/>
        <color rgb="FF262726"/>
        <rFont val="Citroen Type"/>
      </rPr>
      <t>Téli csomag</t>
    </r>
    <r>
      <rPr>
        <sz val="16"/>
        <color rgb="FF262726"/>
        <rFont val="Citroen Type"/>
      </rPr>
      <t xml:space="preserve">
Fűthető vezetőülés,Programozható kiegészítő előfűtés (Webasto) és fűthető vezetőülés </t>
    </r>
  </si>
  <si>
    <r>
      <rPr>
        <b/>
        <sz val="16"/>
        <color rgb="FF262726"/>
        <rFont val="Citroen Type"/>
      </rPr>
      <t>Terep csomag</t>
    </r>
    <r>
      <rPr>
        <sz val="16"/>
        <color rgb="FF262726"/>
        <rFont val="Citroen Type"/>
      </rPr>
      <t xml:space="preserve">
Sárfogó gumik elöl-hátul,Sárfogó gumik elöl,Grip Control - intelligens kipörgésgátló,Négy évszakos Michelin gumiabroncsok 16",Megerősített felfüggesztés,Alsó motorvédő lemez,Teljes értékű pótkerék,pótkerék emelő - Heavy változatok esetén J6CM</t>
    </r>
  </si>
  <si>
    <r>
      <rPr>
        <b/>
        <sz val="14"/>
        <rFont val="Citroen Type"/>
      </rPr>
      <t>Raktérvédelem L1H1 (üvegezéssel nem kompatibilis)</t>
    </r>
    <r>
      <rPr>
        <sz val="14"/>
        <rFont val="Citroen Type"/>
      </rPr>
      <t xml:space="preserve">
Padló: 9mm vastagságú  fenolgyantával bevont csúszásmentesített rétegelt falemez gyári rakományrögzítő fülek  csavarjaival a padlóra rögzítve ragasztással és tömítéssel kiegészítve az éleknél
Oldalfal: 4 mm vastagságú natúr rétegelt falemez a jármű oldalfalaira illetve a raktérajtók ablak részeire rögzítve 1,5 méter magasságig</t>
    </r>
  </si>
  <si>
    <r>
      <rPr>
        <b/>
        <sz val="14"/>
        <rFont val="Citroen Type"/>
      </rPr>
      <t>Raktérvédelem L2H1/L2H2/L3H2 (üvegezéssel nem kompatibilis)</t>
    </r>
    <r>
      <rPr>
        <sz val="14"/>
        <rFont val="Citroen Type"/>
      </rPr>
      <t xml:space="preserve">
Padló: 9mm vastagságú  fenolgyantával bevont csúszásmentesített rétegelt falemez gyári rakományrögzítő fülek  csavarjaival a padlóra rögzítve ragasztással és tömítéssel kiegészítve az éleknél
Oldalfal: 4 mm vastagságú natúr rétegelt falemez a jármű oldalfalaira illetve a raktérajtók ablak részeire rögzítve 1,5 méter magasságig</t>
    </r>
  </si>
  <si>
    <r>
      <rPr>
        <b/>
        <sz val="14"/>
        <rFont val="Citroen Type"/>
      </rPr>
      <t>Raktérvédelem L4H2/L3H3/L4H3 (üvegezéssel nem kompatibilis)</t>
    </r>
    <r>
      <rPr>
        <sz val="14"/>
        <rFont val="Citroen Type"/>
      </rPr>
      <t xml:space="preserve">
Padló: 9mm vastagságú  fenolgyantával bevont csúszásmentesített rétegelt falemez gyári rakományrögzítő fülek  csavarjaival a padlóra rögzítve ragasztással és tömítéssel kiegészítve az éleknél
Oldalfal: 4 mm vastagságú natúr rétegelt falemez a jármű oldalfalaira illetve a raktérajtók ablak részeire rögzítve 1,5 méter magasságig</t>
    </r>
  </si>
  <si>
    <r>
      <rPr>
        <b/>
        <sz val="14"/>
        <rFont val="Citroen Type"/>
      </rPr>
      <t>Raktérvédelem L3H3/L4H3 (üvegezéssel nem kompatibilis)</t>
    </r>
    <r>
      <rPr>
        <sz val="14"/>
        <rFont val="Citroen Type"/>
      </rPr>
      <t xml:space="preserve">
Padló: 9mm vastagságú  fenolgyantával bevont csúszásmentesített rétegelt falemez gyári rakományrögzítő fülek  csavarjaival a padlóra rögzítve ragasztással és tömítéssel kiegészítve az éleknél
Oldalfal: 4 mm vastagságú natúr rétegelt falemez a jármű oldalfalaira illetve a raktérajtók ablak részeire rögzítve (teljes belső magasságig)</t>
    </r>
  </si>
  <si>
    <r>
      <rPr>
        <b/>
        <sz val="14"/>
        <rFont val="Citroen Type"/>
      </rPr>
      <t>Padlóvédelem L1</t>
    </r>
    <r>
      <rPr>
        <sz val="14"/>
        <rFont val="Citroen Type"/>
      </rPr>
      <t xml:space="preserve">
Padló: 9mm vastagságú  fenolgyantával bevont csúszásmentesített rétegelt falemez gyári rakományrögzítő fülek  csavarjaival a padlóra rögzítve ragasztással és tömítéssel kiegészítve az éleknél</t>
    </r>
  </si>
  <si>
    <r>
      <rPr>
        <b/>
        <sz val="14"/>
        <rFont val="Citroen Type"/>
      </rPr>
      <t>Padlóvédelem L2-L3</t>
    </r>
    <r>
      <rPr>
        <sz val="14"/>
        <rFont val="Citroen Type"/>
      </rPr>
      <t xml:space="preserve">
Padló: 9mm vastagságú  fenolgyantával bevont csúszásmentesített rétegelt falemez gyári rakományrögzítő fülek  csavarjaival a padlóra rögzítve ragasztással és tömítéssel kiegészítve az éleknél</t>
    </r>
  </si>
  <si>
    <r>
      <rPr>
        <b/>
        <sz val="14"/>
        <rFont val="Citroen Type"/>
      </rPr>
      <t>Padlóvédelem L4</t>
    </r>
    <r>
      <rPr>
        <sz val="14"/>
        <rFont val="Citroen Type"/>
      </rPr>
      <t xml:space="preserve">
Padló: 9mm vastagságú  fenolgyantával bevont csúszásmentesített rétegelt falemez gyári rakományrögzítő fülek  csavarjaival a padlóra rögzítve ragasztással és tömítéssel kiegészítve az éleknél</t>
    </r>
  </si>
  <si>
    <t>J4XC
(UB09 + AO01)</t>
  </si>
  <si>
    <t>J6BW
(FO01 + GMAJ + JO01 + KL10 + ME09)</t>
  </si>
  <si>
    <t>J6DF
(ES14 + RCAP + RE07)</t>
  </si>
  <si>
    <t>J6CD
(ES14 + JY02 + RE07 + VH04 + YR16)</t>
  </si>
  <si>
    <t>J2QT/J2RA*
(FE10 + PR01 + SU01)</t>
  </si>
  <si>
    <t>J6CG
(FE10 + PR01 + DZVA)</t>
  </si>
  <si>
    <t>J2RE
(NA03 + XY01)</t>
  </si>
  <si>
    <t>J6CM/J6CN*
(PEO3+UF04+MI32+SE08+FX01+RS03+TD01)</t>
  </si>
  <si>
    <r>
      <rPr>
        <b/>
        <sz val="16"/>
        <color rgb="FF262726"/>
        <rFont val="Citroen Type"/>
      </rPr>
      <t>Terep csomag</t>
    </r>
    <r>
      <rPr>
        <sz val="16"/>
        <color rgb="FF262726"/>
        <rFont val="Citroen Type"/>
      </rPr>
      <t xml:space="preserve">
Sárfogó gumik elöl-hátul,Sárfogó gumik elöl,Grip Control - intelligens kipörgésgátló,Négy évszakos Michelin gumiabroncsok 16",Megerősített felfüggesztés,Alsó motorvédő lemez,Teljes értékű pótkerék,pótkerék emelő - PTC és PTDC változatok esetén J6CN</t>
    </r>
  </si>
  <si>
    <r>
      <rPr>
        <b/>
        <sz val="16"/>
        <color rgb="FF262726"/>
        <rFont val="Citroen Type"/>
      </rPr>
      <t xml:space="preserve">Megjelenés csomag 2 </t>
    </r>
    <r>
      <rPr>
        <sz val="16"/>
        <color rgb="FF262726"/>
        <rFont val="Citroen Type"/>
      </rPr>
      <t>(Csak 3.5t / 140 &amp; 165 LE motorhoz) 
LED nappali menetfény,Ködlámpa,16" alumínium keréktárcsák (kilátás csomaggal nem rendelhető)</t>
    </r>
  </si>
  <si>
    <r>
      <rPr>
        <b/>
        <sz val="16"/>
        <color rgb="FF262726"/>
        <rFont val="Citroen Type"/>
      </rPr>
      <t>Megjelenés csomag 1.</t>
    </r>
    <r>
      <rPr>
        <sz val="16"/>
        <color rgb="FF262726"/>
        <rFont val="Citroen Type"/>
      </rPr>
      <t xml:space="preserve">
LED nappali menetfény,Ködlámpa ,Dísztárcsa - L3-L4 verziókon J2RA (Kilátás csomaggal nem rendelhető)</t>
    </r>
  </si>
  <si>
    <t>Szivargyújtó - Comfort csomaggal nem rendelhető</t>
  </si>
  <si>
    <t>USB-csatlakozó az utastérben és kiegészítő 12V-os csatlakozó a raktérben (csak zárt furgon változatokhoz rendelhető, AD01 opcióval nem kompatibilis)</t>
  </si>
  <si>
    <t>GB35</t>
  </si>
  <si>
    <t>LED-es nappali menetfény - L4 verziókon</t>
  </si>
  <si>
    <t>Generátor 220A (csak JI01 esetén széria)</t>
  </si>
  <si>
    <t>Szivargyújtó (J6DF és J6CD csomagokkal nem kompatibilis)</t>
  </si>
  <si>
    <t>LED-es nappali menetfény - L4 zárt furgon és L3/L4 PTC és PTDC verziókon nem rendelhető</t>
  </si>
  <si>
    <t>LED-es nappali menetfény - L4 zárt furgon és L3/L4 PTC és PTDC verziókon rendelhető</t>
  </si>
  <si>
    <r>
      <rPr>
        <b/>
        <sz val="16"/>
        <color rgb="FF262726"/>
        <rFont val="Citroen Type"/>
      </rPr>
      <t>Connect csomag</t>
    </r>
    <r>
      <rPr>
        <sz val="16"/>
        <color rgb="FF262726"/>
        <rFont val="Citroen Type"/>
      </rPr>
      <t xml:space="preserve">
Érintőképernyő (5"), rádió, USB csatlakozó és Bluetooth kihangosító + DAB,2db USB csatlakozó a műszerfalon,Automata klímaberendezés - J4XC, AD01 opciókkal nem rendelhető</t>
    </r>
  </si>
  <si>
    <r>
      <rPr>
        <b/>
        <sz val="16"/>
        <color rgb="FF262726"/>
        <rFont val="Citroen Type"/>
      </rPr>
      <t>Connect Nav csomag</t>
    </r>
    <r>
      <rPr>
        <sz val="16"/>
        <color rgb="FF262726"/>
        <rFont val="Citroen Type"/>
      </rPr>
      <t xml:space="preserve">
Érintőképernyő (5"), navigáció, rádió, USB csatlakozó és Bluetooth kihangosító,2db USB csatlakozó a műszerfalon,Automata klímaberendezés,Bőr kormánykerék - J4XC, AD01 opciókkal nem rendelhető</t>
    </r>
  </si>
  <si>
    <t>J657
(HU02 + NB08 -&gt; PR01)</t>
  </si>
  <si>
    <t>J661
(HU02 + IT02 + OR03 + RB40 + PR01 + VH04 + WLO2)</t>
  </si>
  <si>
    <t>J664
(HU02 + IT02 + OR03 + RB40 + VH04 + WL2K + ZV79)</t>
  </si>
  <si>
    <t>J668
(HU02 + IT02 + OR03 + RB40 + UB09 + VH04 + WL2K)</t>
  </si>
  <si>
    <t>J681
(GA03 + LK11)</t>
  </si>
  <si>
    <t>J682
(E301 + RE07 + YD01)</t>
  </si>
  <si>
    <t>J683
(ES08 + GB23 + ME08)</t>
  </si>
  <si>
    <t>J2C7
(NA01+LW02)</t>
  </si>
  <si>
    <t>A 60-as modellév 2022. október gyártástól érhető el</t>
  </si>
  <si>
    <t>PROFI FEEL</t>
  </si>
  <si>
    <t>PROFI FEEL PLUS</t>
  </si>
  <si>
    <t>Dízel verzió</t>
  </si>
  <si>
    <t>1CB6ADHP6KB0AC60</t>
  </si>
  <si>
    <t>6 sebességes manuális</t>
  </si>
  <si>
    <t>Benzines verzió</t>
  </si>
  <si>
    <t>1CB6ADKM9JB0AC60</t>
  </si>
  <si>
    <t>PROFI FEEL PLUS PureTech 83 S&amp;S €6.4</t>
  </si>
  <si>
    <t>5 sebességes manuális</t>
  </si>
  <si>
    <t>A FELSZERELTSÉG FŐBB ELEMEI ÉS A RENDELHETŐ OPCIÓK LISTÁJA</t>
  </si>
  <si>
    <t>NETTÓ ÁR (Ft)</t>
  </si>
  <si>
    <t>BRUTTÓ ÁR (Ft)</t>
  </si>
  <si>
    <t>Passzív biztonsági elemek</t>
  </si>
  <si>
    <t>Raktérelválasztó rács</t>
  </si>
  <si>
    <t>PX03</t>
  </si>
  <si>
    <t>Motorvédő lemez</t>
  </si>
  <si>
    <t>FX01</t>
  </si>
  <si>
    <t xml:space="preserve">Vezetőoldali légzsák, kikapcsolható utasoldali légzsák </t>
  </si>
  <si>
    <t xml:space="preserve">Oldallégzsákok (elöl) és függönylégzsákok </t>
  </si>
  <si>
    <t>Pirotechnikai övfeszítők az első biztonsági öveknél</t>
  </si>
  <si>
    <t>Aktív biztonsági elemek és vezetéstámogató rendszerek</t>
  </si>
  <si>
    <t>ABS elektronikus fékerő-elosztóval (REF) és vészfék-asszisztenssel (AFU)</t>
  </si>
  <si>
    <t>Alacsony keréknyomásra figyelmeztető rendszer (indirekt)</t>
  </si>
  <si>
    <t>Coffee break alert (figyelmeztetés pihenő beiktatására)</t>
  </si>
  <si>
    <t>E801</t>
  </si>
  <si>
    <t>ESP (Elektronikus stabilitásprogram), ASR (kipörgésgátló)</t>
  </si>
  <si>
    <t>Véletlen sávelhagyásra figyelmeztető jelzés (AFIL)</t>
  </si>
  <si>
    <t>Sebességtábla-felismerő rendszer sebességajánlással</t>
  </si>
  <si>
    <t>Figyelmeztetés a be nem kapcsolt első biztonsági övekre</t>
  </si>
  <si>
    <t>Hill Assist visszagurulás-gátló rendszer</t>
  </si>
  <si>
    <t>Programozható sebességszabályozó és -korlátozó berendezés</t>
  </si>
  <si>
    <t>Lámpák és kilátás</t>
  </si>
  <si>
    <t>ECOLED fényszórók, halogén izzóval szerelt helyzetjelző fénnyel</t>
  </si>
  <si>
    <t>3D hatású hátsó lámpák</t>
  </si>
  <si>
    <t>Ködfényszórók</t>
  </si>
  <si>
    <t>PR01</t>
  </si>
  <si>
    <t>Kényelem és hőérzet</t>
  </si>
  <si>
    <t>Kétüléses kivitel</t>
  </si>
  <si>
    <t>Állítható magasságú vezetőülés</t>
  </si>
  <si>
    <t>–</t>
  </si>
  <si>
    <t>Automata klímaberendezés aktívszenes szűrővel</t>
  </si>
  <si>
    <t>Változó rásegítésű szervokormány</t>
  </si>
  <si>
    <t>Magasságban és mélységben állítható kormánykerék</t>
  </si>
  <si>
    <t>Elektromos ablakemelők elöl</t>
  </si>
  <si>
    <t>Elektromos és fűthető visszapillantótükrök</t>
  </si>
  <si>
    <t>Multimédia, telematika és vezetői információs rendszerek</t>
  </si>
  <si>
    <t>Fedélzeti számítógép</t>
  </si>
  <si>
    <t>DAB digitális rádióadás vételére alkalmas rádió 2 hangszóróval, 5" érintőképernyővel, USB csatlakozóval, kormányról vezérelhető rádió, Bluetooth telefonkihangosító</t>
  </si>
  <si>
    <t>WLIM</t>
  </si>
  <si>
    <t>Citroën Connect  DAB rádióadás kompatibilis rádió 
6 hangszóróval, Mirror Screen képes ***, (kormányról vezérelhető), 7"-os érintőképernyő, Bluetooth telefonkihangosító, USB csatlakozó</t>
  </si>
  <si>
    <t>Megjelenés - Kerekek</t>
  </si>
  <si>
    <t>15"-os "ARROW" dísztárcsák,  185/65 R15 gumiabroncs</t>
  </si>
  <si>
    <t>ZH6Q</t>
  </si>
  <si>
    <t>16"-os könnyűfém hatású "3D STEEL &amp; STYLE" dísztárcsák,  205/55 R16 gumiabroncs</t>
  </si>
  <si>
    <t>ZH7T</t>
  </si>
  <si>
    <t>LV02</t>
  </si>
  <si>
    <t>Pótkerék-előkészítés
(Törli a defektjavító készletet)
A pótkereket és az emelőt tartozékként lehet beszerezni</t>
  </si>
  <si>
    <t>RS19</t>
  </si>
  <si>
    <t>Külső</t>
  </si>
  <si>
    <t>Fekete műanyag kerékjárati ív szélesítések és köszöbborítás</t>
  </si>
  <si>
    <t xml:space="preserve">Színre fényezett külső kilincsek </t>
  </si>
  <si>
    <t>Fényes fekete ködfényszóró keret, Airbump nélküli kivitel</t>
  </si>
  <si>
    <t>WEGS</t>
  </si>
  <si>
    <t>felár nélkül</t>
  </si>
  <si>
    <t>Színcsomag: Fekete
Fényes fekete ködfényszórókeret + Fehér díszítőgyűrű az Airbumpon</t>
  </si>
  <si>
    <t>WEGT</t>
  </si>
  <si>
    <t>Homokszín</t>
  </si>
  <si>
    <t>M0EU</t>
  </si>
  <si>
    <t>Hófehér fényezés</t>
  </si>
  <si>
    <t>P0WP</t>
  </si>
  <si>
    <t>Spring Blue</t>
  </si>
  <si>
    <t>M0WJ</t>
  </si>
  <si>
    <t>Artense szürke</t>
  </si>
  <si>
    <t>Platinaszürke</t>
  </si>
  <si>
    <t>Perla Nera Fekete</t>
  </si>
  <si>
    <t>Elixír vörös extra fényezés</t>
  </si>
  <si>
    <t>M5VH</t>
  </si>
  <si>
    <t>Tetőszín: a karosszéria színében</t>
  </si>
  <si>
    <t>JD02</t>
  </si>
  <si>
    <t>Tetőszín: Opálfehér (tetőszínű tükörházakkal és C oszlop dekorral). 
Nem rendelhető a P0WP karosszériaszín esetén.</t>
  </si>
  <si>
    <t>JD05</t>
  </si>
  <si>
    <t>Tetőszín: Perla Nera fekete (tetőszínű tükörházakkal és C oszlop dekorral). 
Nem rendelhető a M09V karosszériaszín esetén.</t>
  </si>
  <si>
    <t>JD20</t>
  </si>
  <si>
    <t>Tetőszín: Rali piros (tetőszínű tükörházakkal és C oszlop dekorral). 
Nem rendelhető a M0WJ és M5VH karosszériaszínek esetén.</t>
  </si>
  <si>
    <t>JD15</t>
  </si>
  <si>
    <t>Tetőszín: Emerald (tetőszínű tükörházakkal és C oszlop dekorral). 
Nem rendelhető a M0WJ és M5VH karosszériaszínek esetén.</t>
  </si>
  <si>
    <t>JD26</t>
  </si>
  <si>
    <t>Beltér</t>
  </si>
  <si>
    <t>Belső Hangulat "STANDARD": fekete-sötétszürke Mica szövet sárga díszvarrással</t>
  </si>
  <si>
    <t>23FR</t>
  </si>
  <si>
    <t xml:space="preserve">Műszerfalbetét: lakkfekete +  fényes szürke díszítőelemek a műszerfalon </t>
  </si>
  <si>
    <t>Kalaptartó és csomagtértakaró</t>
  </si>
  <si>
    <t>CB05</t>
  </si>
  <si>
    <t>Rögzítőhurkok a csomagtérben</t>
  </si>
  <si>
    <t>GB42</t>
  </si>
  <si>
    <t>CITROËN C3 PROFI
ÁRLISTA</t>
  </si>
  <si>
    <t>Sebesség-váltó</t>
  </si>
  <si>
    <t>PROFI FEEL BlueHDi 100 S&amp;S €6.4</t>
  </si>
  <si>
    <r>
      <rPr>
        <b/>
        <sz val="16"/>
        <color rgb="FF262726"/>
        <rFont val="Citroen Type"/>
      </rPr>
      <t>Comfort csomag</t>
    </r>
    <r>
      <rPr>
        <sz val="16"/>
        <color rgb="FF262726"/>
        <rFont val="Citroen Type"/>
      </rPr>
      <t xml:space="preserve">
Oldalsó ülésborítás,TECHNO műszerfal,Középső, zárható kesztyűtartó,Felső rakodópolc,Műszeregység krómhatású díszítéssel - NN01 opcióval nem rendelhető</t>
    </r>
  </si>
  <si>
    <r>
      <rPr>
        <b/>
        <sz val="16"/>
        <color rgb="FF262726"/>
        <rFont val="Citroen Type"/>
      </rPr>
      <t>Comfort csomag</t>
    </r>
    <r>
      <rPr>
        <sz val="16"/>
        <color rgb="FF262726"/>
        <rFont val="Citroen Type"/>
      </rPr>
      <t xml:space="preserve">
Oldalsó ülésborítás,TECHNO műszerfal,Középső, zárható kesztyűtartó,Felső rakodópolc,Műszeregység krómhatású díszítéssel - duplakabinos változatok esetén, illetve NN01 opcióval nem rendelhető</t>
    </r>
  </si>
  <si>
    <t>Pohártartó a középkonzolon és okostelefontelefon/tablettartó - Comfort csomaggal, illetve NN01 opcióval együtt nem rendelhető</t>
  </si>
  <si>
    <t>2CK91ANL5KB0A054</t>
  </si>
  <si>
    <t>2CK91ANP6KB0A054</t>
  </si>
  <si>
    <t>2CK91CNP6KB0A054</t>
  </si>
  <si>
    <t>2CK95CNP6KB0A054</t>
  </si>
  <si>
    <t>2CK91ANP4KB0A054</t>
  </si>
  <si>
    <t>2CK91CNP4KB0A054</t>
  </si>
  <si>
    <t>2CK95CNP4KB0A054</t>
  </si>
  <si>
    <t>2CK91ANP41B0A054</t>
  </si>
  <si>
    <t>2CK91CNP41B0A054</t>
  </si>
  <si>
    <t>2CK95CNP41B0A054</t>
  </si>
  <si>
    <t>2CK91CNESFB0A054</t>
  </si>
  <si>
    <t>2CK95CNESFB0A054</t>
  </si>
  <si>
    <t>54-es modellév, 2023. májusi gyártástól</t>
  </si>
  <si>
    <t>G2 modellév, 2023. májusi gyártástól</t>
  </si>
  <si>
    <t>2CK0F2NP8KB0A0G2</t>
  </si>
  <si>
    <t>2CK0F3NP8KB0A0G2</t>
  </si>
  <si>
    <t>2CK0F2NP7KB0A0G2</t>
  </si>
  <si>
    <t>2CK0F2NWR1B0A0G2</t>
  </si>
  <si>
    <t>2CK0F3NWR1B0A0G2</t>
  </si>
  <si>
    <t>2CK0F2NWQ1B0A0G2</t>
  </si>
  <si>
    <t>2CK0F3NWQ1B0A0G2</t>
  </si>
  <si>
    <t>2CK0F2NESFB0A0G2</t>
  </si>
  <si>
    <t>2CK0F3NESFB0A0G2</t>
  </si>
  <si>
    <t>2CK0F2NEZFB0A0G2</t>
  </si>
  <si>
    <t>2CK0F3NEZFB0A0G2</t>
  </si>
  <si>
    <t>2CU91CHOYKB0A0E6</t>
  </si>
  <si>
    <t>2CU91DHOXKB0A0E6</t>
  </si>
  <si>
    <t>2CU91EHOXKB0A0E6</t>
  </si>
  <si>
    <t>2CU91FHOXKB0A0E6</t>
  </si>
  <si>
    <t>2CU93DHOYKB0A0E6</t>
  </si>
  <si>
    <t>2CU93EHOXKB0A0E6</t>
  </si>
  <si>
    <t>2CU93FHOWKB0A0E6</t>
  </si>
  <si>
    <t>2CU93IHOYKB0A0E6</t>
  </si>
  <si>
    <t>2CU93JHOYKB0A0E6</t>
  </si>
  <si>
    <t>2CU93JHOXKB0A0E6</t>
  </si>
  <si>
    <t>2CU93KHOXKB0A0E6</t>
  </si>
  <si>
    <t>2CU93KHOWKB0A0E6</t>
  </si>
  <si>
    <t>2CU93LHOXKB0A0E6</t>
  </si>
  <si>
    <t>2CU95JHOXKB0A0E6</t>
  </si>
  <si>
    <t>2CU95KHOXKB0A0E6</t>
  </si>
  <si>
    <t>2CU95KHOWKB0A0E6</t>
  </si>
  <si>
    <t>2CU95LHOXKB0A0E6</t>
  </si>
  <si>
    <t>2CU95LHOWKB0A0E6</t>
  </si>
  <si>
    <t>2CU95NHOXKB0A0E6</t>
  </si>
  <si>
    <t>2CU95OHOXKB0A0E6</t>
  </si>
  <si>
    <t>2CU95OHOWKB0A0E6</t>
  </si>
  <si>
    <t>2CU97LHOXKB0A0E6</t>
  </si>
  <si>
    <t>2CU97LHOWKB0A0E6</t>
  </si>
  <si>
    <t>2CU97OHOXKB0A0E6</t>
  </si>
  <si>
    <t>2CU97OHOWKB0A0E6</t>
  </si>
  <si>
    <t>2CU94GHOXKB0A0E6</t>
  </si>
  <si>
    <t>2CU96FHOXKB0A0E6</t>
  </si>
  <si>
    <t>2CU96FHOWKB0A0E6</t>
  </si>
  <si>
    <t>2CU96GHOXKB0A0E6</t>
  </si>
  <si>
    <t>2CU96GHOWKB0A0E6</t>
  </si>
  <si>
    <t>2CU98GHOWKB0A0E6</t>
  </si>
  <si>
    <t>2CU96XHOXKB0A0E6</t>
  </si>
  <si>
    <t>2CU96XHOWKB0A0E6</t>
  </si>
  <si>
    <t>2CU96YHOXKB0A0E6</t>
  </si>
  <si>
    <t>2CU96YHOWKB0A0E6</t>
  </si>
  <si>
    <t>2CU98YHOXKB0A0E6</t>
  </si>
  <si>
    <t>2CU98YHOWKB0A0E6</t>
  </si>
  <si>
    <t>2CU96FHOXKB0GAE6</t>
  </si>
  <si>
    <t>2CU96FHOWKB0GAE6</t>
  </si>
  <si>
    <t>2CU96GHOXKB0GAE6</t>
  </si>
  <si>
    <t>2CU96GHOWKB0GAE6</t>
  </si>
  <si>
    <t>2CU98GHOWKB0GAE6</t>
  </si>
  <si>
    <t>2CU96XHOXKB0GAE6</t>
  </si>
  <si>
    <t>2CU96YHOXKB0GAE6</t>
  </si>
  <si>
    <t>2CU96YHOWKB0GAE6</t>
  </si>
  <si>
    <t>2CU98YHOXKB0GAE6</t>
  </si>
  <si>
    <t>2CU98YHOWKB0GAE6</t>
  </si>
  <si>
    <t>2CU96QHOXKB0A0E6</t>
  </si>
  <si>
    <t>2CU96QHOWKB0A0E6</t>
  </si>
  <si>
    <t>2CU98RHOWKB0A0E6</t>
  </si>
  <si>
    <t>E6 modellév</t>
  </si>
  <si>
    <t>2CK0F2NWR6B0A0G2</t>
  </si>
  <si>
    <t>2CK0F3NWR6B0A0G2</t>
  </si>
  <si>
    <t>2.0 BlueHDi 145</t>
  </si>
  <si>
    <r>
      <rPr>
        <b/>
        <sz val="16"/>
        <color rgb="FF262726"/>
        <rFont val="Citroen Type"/>
      </rPr>
      <t>Biztonsági csomag</t>
    </r>
    <r>
      <rPr>
        <sz val="16"/>
        <color rgb="FF262726"/>
        <rFont val="Citroen Type"/>
      </rPr>
      <t xml:space="preserve">
Vészfékező (Active Safety Brake) sávelhagyásra figyelmeztető rendszer (AFIL), táblafelismerő, közeli járműre figyelmeztető,automata világításkapcsolás és esőérzékelős ablaktörlők</t>
    </r>
  </si>
  <si>
    <r>
      <rPr>
        <b/>
        <sz val="16"/>
        <color rgb="FF262726"/>
        <rFont val="Citroen Type"/>
      </rPr>
      <t>Kilátás csomag</t>
    </r>
    <r>
      <rPr>
        <sz val="16"/>
        <color rgb="FF262726"/>
        <rFont val="Citroen Type"/>
      </rPr>
      <t xml:space="preserve">
Ködlámpa ,Esőérzékelős ablaktörlők és automata világítás kapcsolás - L3-L4 PTC és PTDC verziók esetén a csomagkód J6CF</t>
    </r>
  </si>
  <si>
    <t>J6CE/J6CF*
(PR01 + NB08)</t>
  </si>
  <si>
    <r>
      <rPr>
        <b/>
        <sz val="16"/>
        <color rgb="FF262726"/>
        <rFont val="Citroen Type"/>
      </rPr>
      <t xml:space="preserve">Kilátás csomag
</t>
    </r>
    <r>
      <rPr>
        <sz val="16"/>
        <color rgb="FF262726"/>
        <rFont val="Citroen Type"/>
      </rPr>
      <t>Ködlámpa ,Esőérzékelős ablaktörlők és automata világítás kapcsolás - L4 zárt furgonok esetén J6CF</t>
    </r>
  </si>
  <si>
    <t>Jobb oldali tolóajtó üvegezéssel (PC12-vel és H1, illetve H3 verziók esetén nem rendelhető)</t>
  </si>
  <si>
    <t>Jobb és baloldali tolóajtó üvegezéssel 
(280-as változathoz és H1, illetve H3 magassághoz nem rendelhető, 12V-os raktér csatlakozóval nem kompatibilis)</t>
  </si>
  <si>
    <t>Kétszárnyú, üveges hátsó ajtó ablakfűtéssel (H1 magasság esetén nem rendelhető)</t>
  </si>
  <si>
    <t>A listaárak 2023. június 1-től a következő árlista hatályba lépéséig érvényesek.</t>
  </si>
  <si>
    <t>Érvényes: 2023. június 1-től a következő árlista hatályba lépéséig.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</si>
</sst>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Ft&quot;"/>
  </numFmts>
  <fonts count="122" x14ac:knownFonts="1">
    <font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6"/>
      <name val="Peugeot New"/>
      <family val="3"/>
    </font>
    <font>
      <sz val="16"/>
      <color theme="1"/>
      <name val="Peugeot New"/>
      <family val="3"/>
    </font>
    <font>
      <sz val="14"/>
      <name val="Peugeot New"/>
      <family val="3"/>
    </font>
    <font>
      <sz val="10"/>
      <name val="Peugeot New"/>
      <family val="3"/>
    </font>
    <font>
      <sz val="10"/>
      <color theme="1"/>
      <name val="Peugeot New"/>
      <family val="3"/>
    </font>
    <font>
      <sz val="14"/>
      <color theme="1"/>
      <name val="Peugeot New"/>
      <family val="3"/>
    </font>
    <font>
      <sz val="12"/>
      <color theme="1"/>
      <name val="Peugeot New"/>
      <family val="3"/>
    </font>
    <font>
      <sz val="10"/>
      <color rgb="FF262726"/>
      <name val="Peugeot New"/>
      <family val="3"/>
    </font>
    <font>
      <b/>
      <sz val="10"/>
      <color rgb="FF262726"/>
      <name val="Peugeot New"/>
      <family val="3"/>
    </font>
    <font>
      <b/>
      <sz val="16"/>
      <name val="Peugeot New"/>
      <family val="3"/>
    </font>
    <font>
      <sz val="10"/>
      <name val="Arial"/>
      <family val="2"/>
    </font>
    <font>
      <sz val="16"/>
      <color theme="1"/>
      <name val="Citroen"/>
      <charset val="238"/>
    </font>
    <font>
      <sz val="11"/>
      <color theme="1"/>
      <name val="Citroen"/>
      <charset val="238"/>
    </font>
    <font>
      <sz val="20"/>
      <color theme="1"/>
      <name val="Citroen"/>
      <charset val="238"/>
    </font>
    <font>
      <sz val="18"/>
      <color theme="1"/>
      <name val="Citroen"/>
      <charset val="238"/>
    </font>
    <font>
      <sz val="12"/>
      <color theme="1"/>
      <name val="Citroen"/>
      <charset val="238"/>
    </font>
    <font>
      <sz val="14"/>
      <name val="Citroen"/>
      <charset val="238"/>
    </font>
    <font>
      <sz val="15"/>
      <name val="Citroen"/>
      <charset val="238"/>
    </font>
    <font>
      <sz val="14"/>
      <color theme="1"/>
      <name val="Calibri"/>
      <family val="2"/>
      <charset val="238"/>
      <scheme val="minor"/>
    </font>
    <font>
      <b/>
      <sz val="28"/>
      <name val="Citroen"/>
      <charset val="238"/>
    </font>
    <font>
      <sz val="35"/>
      <name val="Citroen"/>
      <charset val="238"/>
    </font>
    <font>
      <b/>
      <sz val="13"/>
      <color rgb="FF003E49"/>
      <name val="Citroen"/>
      <charset val="238"/>
    </font>
    <font>
      <sz val="13"/>
      <name val="Citroen"/>
      <charset val="238"/>
    </font>
    <font>
      <b/>
      <sz val="21"/>
      <color rgb="FFC00000"/>
      <name val="Citroen"/>
      <charset val="238"/>
    </font>
    <font>
      <b/>
      <sz val="15"/>
      <name val="Citroen"/>
      <charset val="238"/>
    </font>
    <font>
      <b/>
      <sz val="12"/>
      <color rgb="FF003E49"/>
      <name val="Citroen"/>
      <charset val="238"/>
    </font>
    <font>
      <b/>
      <sz val="21"/>
      <color theme="9" tint="-0.249977111117893"/>
      <name val="Citroen"/>
      <charset val="238"/>
    </font>
    <font>
      <sz val="12"/>
      <name val="Citroen"/>
      <charset val="238"/>
    </font>
    <font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itroen"/>
      <charset val="238"/>
    </font>
    <font>
      <sz val="9"/>
      <color theme="1"/>
      <name val="Calibri"/>
      <family val="2"/>
      <charset val="238"/>
      <scheme val="minor"/>
    </font>
    <font>
      <b/>
      <sz val="26"/>
      <color theme="1"/>
      <name val="Citroen"/>
      <charset val="238"/>
    </font>
    <font>
      <sz val="36"/>
      <name val="Citroen"/>
      <charset val="238"/>
    </font>
    <font>
      <sz val="26"/>
      <name val="Citroen"/>
      <charset val="238"/>
    </font>
    <font>
      <sz val="11"/>
      <name val="Citroen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9" tint="-0.249977111117893"/>
      <name val="Citroen"/>
      <charset val="238"/>
    </font>
    <font>
      <b/>
      <sz val="13"/>
      <color theme="0"/>
      <name val="Citroen"/>
      <charset val="238"/>
    </font>
    <font>
      <b/>
      <sz val="12"/>
      <color theme="0"/>
      <name val="Citroen"/>
      <charset val="238"/>
    </font>
    <font>
      <sz val="8"/>
      <name val="Tahoma"/>
      <family val="2"/>
      <charset val="238"/>
    </font>
    <font>
      <b/>
      <sz val="48"/>
      <name val="Citroen Type Black"/>
    </font>
    <font>
      <b/>
      <sz val="28"/>
      <name val="Citroen Type"/>
    </font>
    <font>
      <sz val="16"/>
      <name val="Citroen Type"/>
    </font>
    <font>
      <b/>
      <sz val="18"/>
      <color theme="0"/>
      <name val="Citroen Type"/>
    </font>
    <font>
      <b/>
      <sz val="18"/>
      <color rgb="FFFF0000"/>
      <name val="Citroen Type"/>
    </font>
    <font>
      <b/>
      <sz val="18"/>
      <color rgb="FFC00000"/>
      <name val="Citroen Type"/>
    </font>
    <font>
      <sz val="13"/>
      <name val="Citroen Type"/>
    </font>
    <font>
      <b/>
      <sz val="15"/>
      <color rgb="FFFF0000"/>
      <name val="Citroen Type"/>
    </font>
    <font>
      <sz val="12"/>
      <name val="Citroen Type"/>
    </font>
    <font>
      <sz val="11"/>
      <color theme="1"/>
      <name val="Citroen Type"/>
    </font>
    <font>
      <sz val="16"/>
      <color theme="1"/>
      <name val="Citroen Type"/>
    </font>
    <font>
      <b/>
      <sz val="16"/>
      <color rgb="FFFF0000"/>
      <name val="Citroen Type"/>
    </font>
    <font>
      <b/>
      <sz val="16"/>
      <color theme="1"/>
      <name val="Citroen Type"/>
    </font>
    <font>
      <b/>
      <sz val="18"/>
      <name val="Citroen Type"/>
    </font>
    <font>
      <sz val="14"/>
      <name val="Citroen Type"/>
    </font>
    <font>
      <sz val="14"/>
      <color theme="1"/>
      <name val="Citroen Type"/>
    </font>
    <font>
      <sz val="9"/>
      <name val="Citroen Type"/>
    </font>
    <font>
      <b/>
      <sz val="16"/>
      <color theme="0"/>
      <name val="Citroen Type"/>
    </font>
    <font>
      <b/>
      <sz val="14"/>
      <color theme="0"/>
      <name val="Citroen Type"/>
    </font>
    <font>
      <sz val="14"/>
      <color theme="0"/>
      <name val="Citroen Type"/>
    </font>
    <font>
      <sz val="12"/>
      <color theme="1"/>
      <name val="Citroen Type"/>
    </font>
    <font>
      <sz val="12"/>
      <color rgb="FFFF0000"/>
      <name val="Citroen Type"/>
    </font>
    <font>
      <b/>
      <sz val="12"/>
      <name val="Citroen Type"/>
    </font>
    <font>
      <b/>
      <sz val="26"/>
      <color theme="1"/>
      <name val="Citroen Type"/>
    </font>
    <font>
      <sz val="11"/>
      <name val="Citroen Type"/>
    </font>
    <font>
      <b/>
      <sz val="13"/>
      <color theme="0"/>
      <name val="Citroen Type"/>
    </font>
    <font>
      <b/>
      <sz val="12"/>
      <color theme="0"/>
      <name val="Citroen Type"/>
    </font>
    <font>
      <sz val="10"/>
      <name val="Citroen Type"/>
    </font>
    <font>
      <b/>
      <sz val="12"/>
      <color theme="1"/>
      <name val="Citroen Type"/>
    </font>
    <font>
      <b/>
      <sz val="22"/>
      <color theme="0"/>
      <name val="Citroen Type"/>
    </font>
    <font>
      <sz val="15"/>
      <name val="Citroen Type"/>
    </font>
    <font>
      <sz val="36"/>
      <name val="Citroen Type"/>
    </font>
    <font>
      <sz val="26"/>
      <name val="Citroen Type"/>
    </font>
    <font>
      <b/>
      <sz val="12"/>
      <color theme="9" tint="-0.249977111117893"/>
      <name val="Citroen Type"/>
    </font>
    <font>
      <b/>
      <sz val="48"/>
      <name val="Citroen Type"/>
    </font>
    <font>
      <sz val="35"/>
      <name val="Citroen Type"/>
    </font>
    <font>
      <b/>
      <sz val="13"/>
      <color rgb="FF003E49"/>
      <name val="Citroen Type"/>
    </font>
    <font>
      <b/>
      <sz val="21"/>
      <color rgb="FFC00000"/>
      <name val="Citroen Type"/>
    </font>
    <font>
      <b/>
      <sz val="15"/>
      <name val="Citroen Type"/>
    </font>
    <font>
      <b/>
      <sz val="12"/>
      <color rgb="FF003E49"/>
      <name val="Citroen Type"/>
    </font>
    <font>
      <b/>
      <sz val="21"/>
      <color theme="9" tint="-0.249977111117893"/>
      <name val="Citroen Type"/>
    </font>
    <font>
      <sz val="18"/>
      <color theme="1"/>
      <name val="Citroen Type"/>
    </font>
    <font>
      <sz val="9"/>
      <color theme="1"/>
      <name val="Citroen Type"/>
    </font>
    <font>
      <sz val="20"/>
      <name val="Citroen Type"/>
    </font>
    <font>
      <b/>
      <sz val="20"/>
      <name val="Citroen Type"/>
    </font>
    <font>
      <b/>
      <vertAlign val="superscript"/>
      <sz val="20"/>
      <name val="Citroen Type"/>
    </font>
    <font>
      <b/>
      <sz val="20"/>
      <color theme="0"/>
      <name val="Citroen Type"/>
    </font>
    <font>
      <sz val="20"/>
      <color theme="1"/>
      <name val="Citroen Type"/>
    </font>
    <font>
      <sz val="10"/>
      <color theme="1"/>
      <name val="Citroen Type"/>
    </font>
    <font>
      <sz val="10"/>
      <color rgb="FF262726"/>
      <name val="Citroen Type"/>
    </font>
    <font>
      <sz val="16"/>
      <color rgb="FF262726"/>
      <name val="Citroen Type"/>
    </font>
    <font>
      <b/>
      <sz val="10"/>
      <color rgb="FF262726"/>
      <name val="Citroen Type"/>
    </font>
    <font>
      <b/>
      <sz val="16"/>
      <color rgb="FF262726"/>
      <name val="Citroen Type"/>
    </font>
    <font>
      <b/>
      <sz val="16"/>
      <name val="Citroen Type"/>
    </font>
    <font>
      <sz val="18"/>
      <name val="Citroen Type"/>
    </font>
    <font>
      <b/>
      <sz val="16"/>
      <color theme="2"/>
      <name val="Citroen Type"/>
    </font>
    <font>
      <b/>
      <sz val="24"/>
      <color rgb="FF262726"/>
      <name val="Citroen Type"/>
    </font>
    <font>
      <b/>
      <sz val="24"/>
      <color theme="0"/>
      <name val="Citroen Type"/>
    </font>
    <font>
      <sz val="24"/>
      <color rgb="FF262726"/>
      <name val="Citroen Type"/>
    </font>
    <font>
      <sz val="24"/>
      <name val="Citroen Type"/>
    </font>
    <font>
      <b/>
      <sz val="14"/>
      <name val="Citroen Type"/>
    </font>
    <font>
      <b/>
      <sz val="24"/>
      <color theme="1"/>
      <name val="Citroen Type"/>
    </font>
    <font>
      <sz val="14"/>
      <color rgb="FF262726"/>
      <name val="Citroen Type"/>
    </font>
    <font>
      <b/>
      <sz val="20"/>
      <color theme="2"/>
      <name val="Citroen Type"/>
    </font>
    <font>
      <b/>
      <sz val="14"/>
      <color rgb="FF262726"/>
      <name val="Citroen Type"/>
    </font>
    <font>
      <sz val="11"/>
      <name val="Peugeot New"/>
      <family val="3"/>
    </font>
    <font>
      <sz val="11"/>
      <color theme="1"/>
      <name val="Arial"/>
      <family val="2"/>
      <charset val="238"/>
    </font>
    <font>
      <sz val="12"/>
      <color theme="0"/>
      <name val="Citroen Type"/>
    </font>
    <font>
      <b/>
      <sz val="12"/>
      <color rgb="FFFF0000"/>
      <name val="Citroen Type"/>
    </font>
    <font>
      <sz val="36"/>
      <color rgb="FF7A99AC"/>
      <name val="Citroen Type Black"/>
    </font>
    <font>
      <sz val="7"/>
      <name val="Citroen Type"/>
    </font>
    <font>
      <b/>
      <sz val="48"/>
      <color rgb="FF7A99AC"/>
      <name val="Citroen Type"/>
    </font>
    <font>
      <b/>
      <sz val="26"/>
      <color rgb="FF7A99AC"/>
      <name val="Citroen Type"/>
    </font>
    <font>
      <b/>
      <sz val="22"/>
      <color rgb="FF7A99AC"/>
      <name val="Citroen Type"/>
    </font>
    <font>
      <b/>
      <sz val="48"/>
      <color rgb="FF7A99AC"/>
      <name val="Citroen Type Black"/>
    </font>
    <font>
      <sz val="28"/>
      <color rgb="FF7A99AC"/>
      <name val="Citroen Type Black"/>
    </font>
    <font>
      <b/>
      <sz val="26"/>
      <color rgb="FF7A99AC"/>
      <name val="Citroen Type Black"/>
    </font>
    <font>
      <b/>
      <sz val="24"/>
      <color theme="0"/>
      <name val="Citroen Type Black"/>
    </font>
    <font>
      <sz val="24"/>
      <color theme="0"/>
      <name val="Citroen Type Black"/>
    </font>
  </fonts>
  <fills count="10">
    <fill>
      <patternFill patternType="none"/>
    </fill>
    <fill>
      <patternFill patternType="gray125"/>
    </fill>
    <fill>
      <patternFill patternType="solid">
        <fgColor rgb="FFD4D2D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AB9"/>
        <bgColor indexed="64"/>
      </patternFill>
    </fill>
    <fill>
      <patternFill patternType="solid">
        <fgColor rgb="FF19789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A99AC"/>
        <bgColor indexed="64"/>
      </patternFill>
    </fill>
  </fills>
  <borders count="6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theme="0"/>
      </right>
      <top/>
      <bottom/>
      <diagonal/>
    </border>
    <border>
      <left/>
      <right style="thick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 style="medium">
        <color rgb="FFD4D2D2"/>
      </left>
      <right/>
      <top style="medium">
        <color rgb="FFD4D2D2"/>
      </top>
      <bottom/>
      <diagonal/>
    </border>
    <border>
      <left/>
      <right style="thin">
        <color rgb="FFD4D2D2"/>
      </right>
      <top style="medium">
        <color rgb="FFD4D2D2"/>
      </top>
      <bottom style="thin">
        <color rgb="FFD4D2D2"/>
      </bottom>
      <diagonal/>
    </border>
    <border>
      <left style="thin">
        <color rgb="FFD4D2D2"/>
      </left>
      <right style="medium">
        <color rgb="FFD4D2D2"/>
      </right>
      <top style="medium">
        <color rgb="FFD4D2D2"/>
      </top>
      <bottom style="thin">
        <color rgb="FFD4D2D2"/>
      </bottom>
      <diagonal/>
    </border>
    <border>
      <left/>
      <right style="medium">
        <color theme="0"/>
      </right>
      <top style="medium">
        <color rgb="FFD4D2D2"/>
      </top>
      <bottom style="thin">
        <color theme="0"/>
      </bottom>
      <diagonal/>
    </border>
    <border>
      <left style="medium">
        <color theme="0"/>
      </left>
      <right/>
      <top style="medium">
        <color rgb="FFD4D2D2"/>
      </top>
      <bottom style="thin">
        <color theme="0"/>
      </bottom>
      <diagonal/>
    </border>
    <border>
      <left style="medium">
        <color rgb="FFD4D2D2"/>
      </left>
      <right/>
      <top/>
      <bottom/>
      <diagonal/>
    </border>
    <border>
      <left/>
      <right style="thin">
        <color rgb="FFD4D2D2"/>
      </right>
      <top style="thin">
        <color rgb="FFD4D2D2"/>
      </top>
      <bottom style="thin">
        <color rgb="FFD4D2D2"/>
      </bottom>
      <diagonal/>
    </border>
    <border>
      <left style="thin">
        <color rgb="FFD4D2D2"/>
      </left>
      <right style="medium">
        <color rgb="FFD4D2D2"/>
      </right>
      <top style="thin">
        <color rgb="FFD4D2D2"/>
      </top>
      <bottom style="thin">
        <color rgb="FFD4D2D2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rgb="FFDDDCD5"/>
      </top>
      <bottom style="thin">
        <color rgb="FFDDDCD5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rgb="FFD4D2D2"/>
      </top>
      <bottom/>
      <diagonal/>
    </border>
    <border>
      <left style="medium">
        <color rgb="FFD4D2D2"/>
      </left>
      <right style="thin">
        <color rgb="FFD4D2D2"/>
      </right>
      <top style="medium">
        <color rgb="FFD4D2D2"/>
      </top>
      <bottom style="thin">
        <color rgb="FFD4D2D2"/>
      </bottom>
      <diagonal/>
    </border>
    <border>
      <left style="medium">
        <color rgb="FFD4D2D2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rgb="FFD4D2D2"/>
      </left>
      <right style="thin">
        <color rgb="FFD4D2D2"/>
      </right>
      <top style="thin">
        <color rgb="FFD4D2D2"/>
      </top>
      <bottom style="thin">
        <color rgb="FFD4D2D2"/>
      </bottom>
      <diagonal/>
    </border>
    <border>
      <left style="medium">
        <color rgb="FFD4D2D2"/>
      </left>
      <right style="thin">
        <color rgb="FFD4D2D2"/>
      </right>
      <top style="thin">
        <color rgb="FFD4D2D2"/>
      </top>
      <bottom style="medium">
        <color rgb="FFD4D2D2"/>
      </bottom>
      <diagonal/>
    </border>
    <border>
      <left style="thin">
        <color rgb="FFD4D2D2"/>
      </left>
      <right style="medium">
        <color rgb="FFD4D2D2"/>
      </right>
      <top style="thin">
        <color rgb="FFD4D2D2"/>
      </top>
      <bottom style="medium">
        <color rgb="FFD4D2D2"/>
      </bottom>
      <diagonal/>
    </border>
    <border>
      <left style="medium">
        <color rgb="FFD4D2D2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medium">
        <color rgb="FFD4D2D2"/>
      </right>
      <top/>
      <bottom/>
      <diagonal/>
    </border>
    <border>
      <left style="medium">
        <color theme="0"/>
      </left>
      <right/>
      <top style="medium">
        <color rgb="FFD4D2D2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D4D2D2"/>
      </left>
      <right/>
      <top style="thin">
        <color theme="0"/>
      </top>
      <bottom style="thin">
        <color theme="0"/>
      </bottom>
      <diagonal/>
    </border>
    <border>
      <left style="medium">
        <color rgb="FFD4D2D2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D4D2D2"/>
      </left>
      <right style="thin">
        <color rgb="FFD4D2D2"/>
      </right>
      <top style="thin">
        <color rgb="FFD4D2D2"/>
      </top>
      <bottom/>
      <diagonal/>
    </border>
    <border>
      <left style="thin">
        <color rgb="FFD4D2D2"/>
      </left>
      <right style="medium">
        <color rgb="FFD4D2D2"/>
      </right>
      <top style="thin">
        <color rgb="FFD4D2D2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0">
    <xf numFmtId="0" fontId="0" fillId="0" borderId="0"/>
    <xf numFmtId="0" fontId="1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31" fillId="0" borderId="0"/>
    <xf numFmtId="0" fontId="42" fillId="0" borderId="0" applyBorder="0"/>
    <xf numFmtId="0" fontId="1" fillId="0" borderId="0"/>
    <xf numFmtId="0" fontId="109" fillId="0" borderId="0"/>
  </cellStyleXfs>
  <cellXfs count="536">
    <xf numFmtId="0" fontId="0" fillId="0" borderId="0" xfId="0"/>
    <xf numFmtId="0" fontId="1" fillId="0" borderId="0" xfId="1"/>
    <xf numFmtId="0" fontId="2" fillId="0" borderId="0" xfId="1" applyFont="1" applyAlignment="1">
      <alignment vertical="center" textRotation="90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/>
    </xf>
    <xf numFmtId="0" fontId="3" fillId="0" borderId="0" xfId="1" applyFont="1"/>
    <xf numFmtId="0" fontId="4" fillId="0" borderId="0" xfId="1" applyFont="1"/>
    <xf numFmtId="0" fontId="4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/>
    <xf numFmtId="0" fontId="6" fillId="0" borderId="0" xfId="1" applyFont="1" applyAlignment="1">
      <alignment horizontal="center"/>
    </xf>
    <xf numFmtId="3" fontId="6" fillId="0" borderId="0" xfId="1" applyNumberFormat="1" applyFont="1" applyAlignment="1">
      <alignment horizontal="center"/>
    </xf>
    <xf numFmtId="0" fontId="6" fillId="0" borderId="0" xfId="1" applyFont="1"/>
    <xf numFmtId="0" fontId="7" fillId="0" borderId="0" xfId="1" applyFont="1"/>
    <xf numFmtId="0" fontId="7" fillId="0" borderId="0" xfId="1" applyFont="1" applyAlignment="1">
      <alignment horizontal="center"/>
    </xf>
    <xf numFmtId="0" fontId="8" fillId="0" borderId="0" xfId="1" applyFont="1"/>
    <xf numFmtId="0" fontId="9" fillId="0" borderId="0" xfId="1" applyFont="1"/>
    <xf numFmtId="0" fontId="9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3" fontId="11" fillId="0" borderId="0" xfId="1" applyNumberFormat="1" applyFont="1" applyAlignment="1">
      <alignment horizontal="center" vertical="center" wrapText="1"/>
    </xf>
    <xf numFmtId="3" fontId="11" fillId="0" borderId="0" xfId="1" applyNumberFormat="1" applyFont="1" applyAlignment="1">
      <alignment horizontal="center" vertical="center"/>
    </xf>
    <xf numFmtId="0" fontId="11" fillId="0" borderId="0" xfId="1" applyFont="1" applyAlignment="1">
      <alignment vertical="center" textRotation="90"/>
    </xf>
    <xf numFmtId="0" fontId="13" fillId="0" borderId="0" xfId="1" applyFont="1"/>
    <xf numFmtId="0" fontId="15" fillId="0" borderId="0" xfId="1" applyFont="1" applyAlignment="1">
      <alignment horizontal="center"/>
    </xf>
    <xf numFmtId="3" fontId="15" fillId="0" borderId="0" xfId="1" applyNumberFormat="1" applyFont="1" applyAlignment="1">
      <alignment horizontal="center"/>
    </xf>
    <xf numFmtId="0" fontId="15" fillId="0" borderId="0" xfId="1" applyFont="1"/>
    <xf numFmtId="3" fontId="15" fillId="0" borderId="0" xfId="1" applyNumberFormat="1" applyFont="1" applyAlignment="1">
      <alignment horizontal="center" vertical="center"/>
    </xf>
    <xf numFmtId="0" fontId="15" fillId="0" borderId="0" xfId="1" applyFont="1" applyAlignment="1">
      <alignment vertical="center"/>
    </xf>
    <xf numFmtId="0" fontId="15" fillId="0" borderId="0" xfId="1" applyFont="1" applyAlignment="1">
      <alignment horizontal="center" vertical="center"/>
    </xf>
    <xf numFmtId="0" fontId="14" fillId="0" borderId="0" xfId="1" applyFont="1"/>
    <xf numFmtId="0" fontId="17" fillId="0" borderId="0" xfId="1" applyFont="1"/>
    <xf numFmtId="0" fontId="1" fillId="3" borderId="0" xfId="1" applyFill="1"/>
    <xf numFmtId="0" fontId="19" fillId="3" borderId="0" xfId="3" applyFont="1" applyFill="1"/>
    <xf numFmtId="0" fontId="20" fillId="0" borderId="0" xfId="1" applyFont="1"/>
    <xf numFmtId="0" fontId="21" fillId="3" borderId="0" xfId="3" applyFont="1" applyFill="1" applyAlignment="1">
      <alignment vertical="center"/>
    </xf>
    <xf numFmtId="0" fontId="22" fillId="3" borderId="0" xfId="3" applyFont="1" applyFill="1"/>
    <xf numFmtId="0" fontId="23" fillId="3" borderId="0" xfId="3" applyFont="1" applyFill="1" applyAlignment="1">
      <alignment horizontal="left" vertical="center"/>
    </xf>
    <xf numFmtId="0" fontId="24" fillId="3" borderId="0" xfId="3" applyFont="1" applyFill="1"/>
    <xf numFmtId="0" fontId="25" fillId="3" borderId="0" xfId="3" applyFont="1" applyFill="1" applyAlignment="1">
      <alignment vertical="center" wrapText="1"/>
    </xf>
    <xf numFmtId="0" fontId="26" fillId="3" borderId="0" xfId="3" applyFont="1" applyFill="1" applyAlignment="1">
      <alignment horizontal="center" vertical="center"/>
    </xf>
    <xf numFmtId="0" fontId="18" fillId="3" borderId="0" xfId="3" applyFont="1" applyFill="1" applyAlignment="1">
      <alignment horizontal="left"/>
    </xf>
    <xf numFmtId="0" fontId="27" fillId="3" borderId="0" xfId="3" applyFont="1" applyFill="1" applyAlignment="1">
      <alignment horizontal="left"/>
    </xf>
    <xf numFmtId="0" fontId="28" fillId="3" borderId="0" xfId="3" applyFont="1" applyFill="1"/>
    <xf numFmtId="0" fontId="29" fillId="3" borderId="0" xfId="3" applyFont="1" applyFill="1"/>
    <xf numFmtId="0" fontId="30" fillId="0" borderId="0" xfId="1" applyFont="1"/>
    <xf numFmtId="0" fontId="14" fillId="3" borderId="0" xfId="1" applyFont="1" applyFill="1"/>
    <xf numFmtId="0" fontId="33" fillId="0" borderId="0" xfId="1" applyFont="1"/>
    <xf numFmtId="0" fontId="34" fillId="3" borderId="0" xfId="1" applyFont="1" applyFill="1"/>
    <xf numFmtId="0" fontId="29" fillId="3" borderId="0" xfId="3" applyFont="1" applyFill="1" applyAlignment="1">
      <alignment vertical="center"/>
    </xf>
    <xf numFmtId="164" fontId="19" fillId="3" borderId="0" xfId="3" applyNumberFormat="1" applyFont="1" applyFill="1" applyAlignment="1">
      <alignment horizontal="center" vertical="center"/>
    </xf>
    <xf numFmtId="164" fontId="24" fillId="3" borderId="0" xfId="3" applyNumberFormat="1" applyFont="1" applyFill="1" applyAlignment="1">
      <alignment horizontal="center" vertical="center"/>
    </xf>
    <xf numFmtId="0" fontId="35" fillId="3" borderId="0" xfId="3" applyFont="1" applyFill="1" applyAlignment="1">
      <alignment vertical="center"/>
    </xf>
    <xf numFmtId="0" fontId="36" fillId="3" borderId="0" xfId="3" applyFont="1" applyFill="1" applyAlignment="1">
      <alignment vertical="center"/>
    </xf>
    <xf numFmtId="164" fontId="37" fillId="3" borderId="0" xfId="3" applyNumberFormat="1" applyFont="1" applyFill="1" applyAlignment="1">
      <alignment horizontal="center" vertical="center"/>
    </xf>
    <xf numFmtId="0" fontId="29" fillId="3" borderId="0" xfId="3" applyFont="1" applyFill="1" applyAlignment="1">
      <alignment horizontal="left"/>
    </xf>
    <xf numFmtId="0" fontId="37" fillId="3" borderId="0" xfId="3" applyFont="1" applyFill="1" applyAlignment="1">
      <alignment horizontal="left"/>
    </xf>
    <xf numFmtId="0" fontId="38" fillId="3" borderId="0" xfId="1" applyFont="1" applyFill="1"/>
    <xf numFmtId="164" fontId="39" fillId="3" borderId="0" xfId="3" applyNumberFormat="1" applyFont="1" applyFill="1" applyAlignment="1">
      <alignment horizontal="center" vertical="center"/>
    </xf>
    <xf numFmtId="0" fontId="17" fillId="3" borderId="0" xfId="1" applyFont="1" applyFill="1" applyAlignment="1">
      <alignment vertical="top" wrapText="1"/>
    </xf>
    <xf numFmtId="164" fontId="17" fillId="3" borderId="0" xfId="1" applyNumberFormat="1" applyFont="1" applyFill="1" applyAlignment="1">
      <alignment horizontal="center" vertical="center"/>
    </xf>
    <xf numFmtId="164" fontId="14" fillId="3" borderId="0" xfId="1" applyNumberFormat="1" applyFont="1" applyFill="1" applyAlignment="1">
      <alignment horizontal="center" vertical="center"/>
    </xf>
    <xf numFmtId="0" fontId="1" fillId="0" borderId="0" xfId="1" applyAlignment="1">
      <alignment horizontal="left" vertical="center"/>
    </xf>
    <xf numFmtId="0" fontId="29" fillId="3" borderId="0" xfId="5" applyFont="1" applyFill="1" applyAlignment="1">
      <alignment vertical="center" wrapText="1"/>
    </xf>
    <xf numFmtId="0" fontId="29" fillId="3" borderId="0" xfId="5" applyFont="1" applyFill="1" applyAlignment="1">
      <alignment horizontal="left" vertical="top" wrapText="1"/>
    </xf>
    <xf numFmtId="164" fontId="17" fillId="3" borderId="0" xfId="1" applyNumberFormat="1" applyFont="1" applyFill="1" applyAlignment="1">
      <alignment horizontal="center" vertical="center" wrapText="1"/>
    </xf>
    <xf numFmtId="0" fontId="32" fillId="3" borderId="0" xfId="6" applyFont="1" applyFill="1" applyAlignment="1">
      <alignment wrapText="1"/>
    </xf>
    <xf numFmtId="0" fontId="32" fillId="6" borderId="0" xfId="7" applyFont="1" applyFill="1" applyAlignment="1">
      <alignment wrapText="1"/>
    </xf>
    <xf numFmtId="0" fontId="32" fillId="3" borderId="0" xfId="6" applyFont="1" applyFill="1" applyAlignment="1">
      <alignment horizontal="left" vertical="top" wrapText="1"/>
    </xf>
    <xf numFmtId="0" fontId="32" fillId="3" borderId="0" xfId="4" applyFont="1" applyFill="1" applyAlignment="1">
      <alignment horizontal="left" vertical="center" wrapText="1"/>
    </xf>
    <xf numFmtId="0" fontId="32" fillId="3" borderId="0" xfId="7" applyFont="1" applyFill="1" applyAlignment="1">
      <alignment horizontal="left"/>
    </xf>
    <xf numFmtId="3" fontId="32" fillId="3" borderId="0" xfId="7" applyNumberFormat="1" applyFont="1" applyFill="1" applyAlignment="1">
      <alignment horizontal="left" vertical="center"/>
    </xf>
    <xf numFmtId="0" fontId="1" fillId="0" borderId="0" xfId="1" applyAlignment="1">
      <alignment horizontal="left"/>
    </xf>
    <xf numFmtId="0" fontId="32" fillId="3" borderId="0" xfId="4" applyFont="1" applyFill="1" applyAlignment="1">
      <alignment vertical="center" wrapText="1"/>
    </xf>
    <xf numFmtId="0" fontId="32" fillId="3" borderId="0" xfId="7" applyFont="1" applyFill="1"/>
    <xf numFmtId="3" fontId="32" fillId="3" borderId="0" xfId="7" applyNumberFormat="1" applyFont="1" applyFill="1" applyAlignment="1">
      <alignment horizontal="center" vertical="center"/>
    </xf>
    <xf numFmtId="0" fontId="41" fillId="3" borderId="0" xfId="1" applyFont="1" applyFill="1" applyAlignment="1">
      <alignment vertical="center" wrapText="1"/>
    </xf>
    <xf numFmtId="0" fontId="17" fillId="3" borderId="0" xfId="1" applyFont="1" applyFill="1" applyAlignment="1">
      <alignment vertical="center" wrapText="1"/>
    </xf>
    <xf numFmtId="0" fontId="16" fillId="3" borderId="0" xfId="1" applyFont="1" applyFill="1" applyAlignment="1">
      <alignment vertical="top" wrapText="1"/>
    </xf>
    <xf numFmtId="164" fontId="16" fillId="3" borderId="0" xfId="1" applyNumberFormat="1" applyFont="1" applyFill="1" applyAlignment="1">
      <alignment horizontal="center" vertical="center"/>
    </xf>
    <xf numFmtId="0" fontId="1" fillId="3" borderId="0" xfId="1" applyFill="1" applyAlignment="1">
      <alignment vertical="center"/>
    </xf>
    <xf numFmtId="164" fontId="14" fillId="3" borderId="0" xfId="1" applyNumberFormat="1" applyFont="1" applyFill="1" applyAlignment="1">
      <alignment vertical="center"/>
    </xf>
    <xf numFmtId="0" fontId="41" fillId="3" borderId="0" xfId="5" applyFont="1" applyFill="1" applyAlignment="1">
      <alignment vertical="center" wrapText="1"/>
    </xf>
    <xf numFmtId="164" fontId="17" fillId="3" borderId="0" xfId="1" applyNumberFormat="1" applyFont="1" applyFill="1"/>
    <xf numFmtId="164" fontId="17" fillId="3" borderId="0" xfId="1" applyNumberFormat="1" applyFont="1" applyFill="1" applyAlignment="1">
      <alignment vertical="center" wrapText="1"/>
    </xf>
    <xf numFmtId="0" fontId="40" fillId="3" borderId="0" xfId="3" applyFont="1" applyFill="1" applyAlignment="1">
      <alignment horizontal="left" vertical="center" wrapText="1"/>
    </xf>
    <xf numFmtId="0" fontId="40" fillId="3" borderId="0" xfId="3" applyFont="1" applyFill="1" applyAlignment="1">
      <alignment horizontal="center" vertical="center"/>
    </xf>
    <xf numFmtId="0" fontId="40" fillId="3" borderId="0" xfId="3" applyFont="1" applyFill="1" applyAlignment="1">
      <alignment horizontal="center" vertical="center" wrapText="1"/>
    </xf>
    <xf numFmtId="0" fontId="32" fillId="3" borderId="0" xfId="7" applyFont="1" applyFill="1" applyAlignment="1">
      <alignment wrapText="1"/>
    </xf>
    <xf numFmtId="0" fontId="1" fillId="3" borderId="0" xfId="1" applyFill="1" applyAlignment="1">
      <alignment horizontal="left"/>
    </xf>
    <xf numFmtId="0" fontId="44" fillId="3" borderId="0" xfId="3" applyFont="1" applyFill="1" applyAlignment="1">
      <alignment vertical="center"/>
    </xf>
    <xf numFmtId="0" fontId="47" fillId="3" borderId="0" xfId="3" applyFont="1" applyFill="1"/>
    <xf numFmtId="0" fontId="46" fillId="3" borderId="0" xfId="3" applyFont="1" applyFill="1" applyAlignment="1">
      <alignment horizontal="center" vertical="center"/>
    </xf>
    <xf numFmtId="0" fontId="48" fillId="3" borderId="0" xfId="3" applyFont="1" applyFill="1" applyAlignment="1">
      <alignment vertical="center" wrapText="1"/>
    </xf>
    <xf numFmtId="0" fontId="49" fillId="3" borderId="0" xfId="3" applyFont="1" applyFill="1"/>
    <xf numFmtId="0" fontId="50" fillId="3" borderId="0" xfId="3" applyFont="1" applyFill="1"/>
    <xf numFmtId="0" fontId="51" fillId="3" borderId="0" xfId="3" applyFont="1" applyFill="1"/>
    <xf numFmtId="0" fontId="52" fillId="3" borderId="0" xfId="1" applyFont="1" applyFill="1"/>
    <xf numFmtId="0" fontId="53" fillId="3" borderId="0" xfId="1" applyFont="1" applyFill="1"/>
    <xf numFmtId="0" fontId="45" fillId="3" borderId="0" xfId="3" applyFont="1" applyFill="1"/>
    <xf numFmtId="0" fontId="54" fillId="3" borderId="0" xfId="3" applyFont="1" applyFill="1"/>
    <xf numFmtId="0" fontId="45" fillId="3" borderId="0" xfId="1" applyFont="1" applyFill="1" applyAlignment="1">
      <alignment horizontal="center" vertical="center"/>
    </xf>
    <xf numFmtId="0" fontId="45" fillId="3" borderId="0" xfId="3" applyFont="1" applyFill="1" applyAlignment="1">
      <alignment horizontal="center" vertical="center"/>
    </xf>
    <xf numFmtId="0" fontId="55" fillId="4" borderId="0" xfId="1" applyFont="1" applyFill="1" applyAlignment="1">
      <alignment horizontal="left" vertical="center" wrapText="1"/>
    </xf>
    <xf numFmtId="164" fontId="56" fillId="3" borderId="52" xfId="1" applyNumberFormat="1" applyFont="1" applyFill="1" applyBorder="1" applyAlignment="1">
      <alignment horizontal="center" vertical="center"/>
    </xf>
    <xf numFmtId="0" fontId="56" fillId="3" borderId="0" xfId="3" applyFont="1" applyFill="1" applyAlignment="1">
      <alignment horizontal="center" vertical="center"/>
    </xf>
    <xf numFmtId="164" fontId="56" fillId="4" borderId="52" xfId="1" applyNumberFormat="1" applyFont="1" applyFill="1" applyBorder="1" applyAlignment="1">
      <alignment horizontal="center" vertical="center"/>
    </xf>
    <xf numFmtId="0" fontId="53" fillId="4" borderId="0" xfId="1" applyFont="1" applyFill="1" applyAlignment="1">
      <alignment horizontal="left" vertical="center" wrapText="1"/>
    </xf>
    <xf numFmtId="164" fontId="57" fillId="3" borderId="53" xfId="1" applyNumberFormat="1" applyFont="1" applyFill="1" applyBorder="1" applyAlignment="1">
      <alignment horizontal="center" vertical="center"/>
    </xf>
    <xf numFmtId="0" fontId="58" fillId="3" borderId="0" xfId="1" applyFont="1" applyFill="1" applyAlignment="1">
      <alignment horizontal="center" vertical="center"/>
    </xf>
    <xf numFmtId="164" fontId="57" fillId="4" borderId="53" xfId="1" applyNumberFormat="1" applyFont="1" applyFill="1" applyBorder="1" applyAlignment="1">
      <alignment horizontal="center" vertical="center"/>
    </xf>
    <xf numFmtId="0" fontId="51" fillId="3" borderId="0" xfId="3" applyFont="1" applyFill="1" applyAlignment="1">
      <alignment horizontal="center" vertical="center"/>
    </xf>
    <xf numFmtId="0" fontId="53" fillId="0" borderId="0" xfId="1" applyFont="1"/>
    <xf numFmtId="0" fontId="52" fillId="3" borderId="0" xfId="1" applyFont="1" applyFill="1" applyAlignment="1">
      <alignment horizontal="center" vertical="center"/>
    </xf>
    <xf numFmtId="0" fontId="53" fillId="3" borderId="0" xfId="1" applyFont="1" applyFill="1" applyAlignment="1">
      <alignment horizontal="left" vertical="center"/>
    </xf>
    <xf numFmtId="0" fontId="59" fillId="3" borderId="0" xfId="1" applyFont="1" applyFill="1" applyAlignment="1">
      <alignment horizontal="center" vertical="center"/>
    </xf>
    <xf numFmtId="0" fontId="60" fillId="5" borderId="0" xfId="1" applyFont="1" applyFill="1" applyAlignment="1">
      <alignment horizontal="left" vertical="center"/>
    </xf>
    <xf numFmtId="164" fontId="46" fillId="5" borderId="0" xfId="1" applyNumberFormat="1" applyFont="1" applyFill="1" applyAlignment="1">
      <alignment horizontal="center" vertical="center"/>
    </xf>
    <xf numFmtId="164" fontId="56" fillId="3" borderId="0" xfId="3" applyNumberFormat="1" applyFont="1" applyFill="1" applyAlignment="1">
      <alignment horizontal="center" vertical="center"/>
    </xf>
    <xf numFmtId="0" fontId="62" fillId="5" borderId="0" xfId="1" applyFont="1" applyFill="1" applyAlignment="1">
      <alignment horizontal="left" vertical="center"/>
    </xf>
    <xf numFmtId="164" fontId="62" fillId="5" borderId="0" xfId="1" applyNumberFormat="1" applyFont="1" applyFill="1" applyAlignment="1">
      <alignment horizontal="center" vertical="center"/>
    </xf>
    <xf numFmtId="164" fontId="58" fillId="3" borderId="0" xfId="1" applyNumberFormat="1" applyFont="1" applyFill="1" applyAlignment="1">
      <alignment horizontal="center" vertical="center"/>
    </xf>
    <xf numFmtId="0" fontId="52" fillId="3" borderId="0" xfId="0" applyFont="1" applyFill="1"/>
    <xf numFmtId="164" fontId="57" fillId="3" borderId="0" xfId="1" applyNumberFormat="1" applyFont="1" applyFill="1" applyAlignment="1">
      <alignment horizontal="center" vertical="center"/>
    </xf>
    <xf numFmtId="0" fontId="51" fillId="3" borderId="0" xfId="1" applyFont="1" applyFill="1" applyAlignment="1">
      <alignment horizontal="center" vertical="center" wrapText="1"/>
    </xf>
    <xf numFmtId="0" fontId="63" fillId="3" borderId="0" xfId="1" applyFont="1" applyFill="1" applyAlignment="1">
      <alignment horizontal="left" vertical="center" wrapText="1"/>
    </xf>
    <xf numFmtId="0" fontId="51" fillId="3" borderId="0" xfId="3" quotePrefix="1" applyFont="1" applyFill="1" applyAlignment="1">
      <alignment horizontal="center" vertical="center"/>
    </xf>
    <xf numFmtId="0" fontId="63" fillId="3" borderId="0" xfId="1" applyFont="1" applyFill="1" applyAlignment="1">
      <alignment horizontal="center" vertical="center"/>
    </xf>
    <xf numFmtId="0" fontId="64" fillId="3" borderId="0" xfId="3" quotePrefix="1" applyFont="1" applyFill="1" applyAlignment="1">
      <alignment horizontal="center" vertical="center"/>
    </xf>
    <xf numFmtId="0" fontId="63" fillId="3" borderId="0" xfId="1" applyFont="1" applyFill="1"/>
    <xf numFmtId="0" fontId="65" fillId="3" borderId="0" xfId="3" quotePrefix="1" applyFont="1" applyFill="1"/>
    <xf numFmtId="0" fontId="64" fillId="3" borderId="0" xfId="3" quotePrefix="1" applyFont="1" applyFill="1"/>
    <xf numFmtId="0" fontId="45" fillId="3" borderId="0" xfId="3" applyFont="1" applyFill="1" applyAlignment="1">
      <alignment horizontal="right"/>
    </xf>
    <xf numFmtId="0" fontId="46" fillId="3" borderId="0" xfId="3" applyFont="1" applyFill="1" applyAlignment="1">
      <alignment vertical="center"/>
    </xf>
    <xf numFmtId="0" fontId="45" fillId="3" borderId="0" xfId="1" applyFont="1" applyFill="1" applyAlignment="1">
      <alignment horizontal="center" vertical="center" wrapText="1"/>
    </xf>
    <xf numFmtId="0" fontId="60" fillId="3" borderId="0" xfId="1" applyFont="1" applyFill="1" applyAlignment="1">
      <alignment horizontal="center" vertical="center" wrapText="1"/>
    </xf>
    <xf numFmtId="0" fontId="60" fillId="3" borderId="0" xfId="1" applyFont="1" applyFill="1" applyAlignment="1">
      <alignment horizontal="center" vertical="center"/>
    </xf>
    <xf numFmtId="0" fontId="43" fillId="3" borderId="0" xfId="3" applyFont="1" applyFill="1" applyAlignment="1">
      <alignment vertical="center"/>
    </xf>
    <xf numFmtId="0" fontId="46" fillId="9" borderId="0" xfId="3" applyFont="1" applyFill="1" applyAlignment="1">
      <alignment vertical="center"/>
    </xf>
    <xf numFmtId="0" fontId="46" fillId="9" borderId="0" xfId="3" applyFont="1" applyFill="1" applyAlignment="1">
      <alignment horizontal="center" vertical="center"/>
    </xf>
    <xf numFmtId="0" fontId="66" fillId="3" borderId="0" xfId="1" applyFont="1" applyFill="1" applyAlignment="1">
      <alignment horizontal="right"/>
    </xf>
    <xf numFmtId="0" fontId="51" fillId="3" borderId="0" xfId="3" applyFont="1" applyFill="1" applyAlignment="1">
      <alignment horizontal="right" vertical="center"/>
    </xf>
    <xf numFmtId="164" fontId="49" fillId="3" borderId="0" xfId="3" applyNumberFormat="1" applyFont="1" applyFill="1" applyAlignment="1">
      <alignment horizontal="center" vertical="center"/>
    </xf>
    <xf numFmtId="164" fontId="67" fillId="3" borderId="0" xfId="3" applyNumberFormat="1" applyFont="1" applyFill="1" applyAlignment="1">
      <alignment horizontal="center" vertical="center"/>
    </xf>
    <xf numFmtId="0" fontId="51" fillId="3" borderId="0" xfId="3" applyFont="1" applyFill="1" applyAlignment="1">
      <alignment horizontal="right"/>
    </xf>
    <xf numFmtId="0" fontId="23" fillId="3" borderId="0" xfId="3" applyFont="1" applyFill="1" applyAlignment="1">
      <alignment horizontal="left"/>
    </xf>
    <xf numFmtId="0" fontId="25" fillId="3" borderId="0" xfId="3" applyFont="1" applyFill="1" applyAlignment="1">
      <alignment wrapText="1"/>
    </xf>
    <xf numFmtId="0" fontId="26" fillId="3" borderId="0" xfId="3" applyFont="1" applyFill="1" applyAlignment="1">
      <alignment horizontal="center"/>
    </xf>
    <xf numFmtId="0" fontId="68" fillId="9" borderId="0" xfId="3" applyFont="1" applyFill="1" applyAlignment="1">
      <alignment horizontal="left" vertical="center" wrapText="1"/>
    </xf>
    <xf numFmtId="0" fontId="68" fillId="9" borderId="0" xfId="3" applyFont="1" applyFill="1" applyAlignment="1">
      <alignment horizontal="center" vertical="center"/>
    </xf>
    <xf numFmtId="0" fontId="68" fillId="9" borderId="0" xfId="3" applyFont="1" applyFill="1" applyAlignment="1">
      <alignment horizontal="center" vertical="center" wrapText="1"/>
    </xf>
    <xf numFmtId="0" fontId="69" fillId="7" borderId="0" xfId="1" applyFont="1" applyFill="1" applyAlignment="1">
      <alignment vertical="center" wrapText="1"/>
    </xf>
    <xf numFmtId="0" fontId="63" fillId="7" borderId="0" xfId="1" applyFont="1" applyFill="1" applyAlignment="1">
      <alignment vertical="center" wrapText="1"/>
    </xf>
    <xf numFmtId="0" fontId="63" fillId="3" borderId="0" xfId="1" applyFont="1" applyFill="1" applyAlignment="1">
      <alignment vertical="top" wrapText="1"/>
    </xf>
    <xf numFmtId="164" fontId="63" fillId="3" borderId="0" xfId="1" applyNumberFormat="1" applyFont="1" applyFill="1" applyAlignment="1">
      <alignment horizontal="center" vertical="center"/>
    </xf>
    <xf numFmtId="164" fontId="52" fillId="3" borderId="0" xfId="1" applyNumberFormat="1" applyFont="1" applyFill="1" applyAlignment="1">
      <alignment horizontal="center" vertical="center"/>
    </xf>
    <xf numFmtId="164" fontId="51" fillId="8" borderId="0" xfId="1" applyNumberFormat="1" applyFont="1" applyFill="1" applyAlignment="1">
      <alignment horizontal="left" vertical="top" wrapText="1"/>
    </xf>
    <xf numFmtId="164" fontId="51" fillId="8" borderId="0" xfId="1" applyNumberFormat="1" applyFont="1" applyFill="1" applyAlignment="1">
      <alignment horizontal="center" vertical="center"/>
    </xf>
    <xf numFmtId="164" fontId="67" fillId="8" borderId="0" xfId="1" applyNumberFormat="1" applyFont="1" applyFill="1" applyAlignment="1">
      <alignment horizontal="center" vertical="center"/>
    </xf>
    <xf numFmtId="164" fontId="52" fillId="8" borderId="0" xfId="1" applyNumberFormat="1" applyFont="1" applyFill="1" applyAlignment="1">
      <alignment horizontal="center" vertical="center"/>
    </xf>
    <xf numFmtId="164" fontId="51" fillId="8" borderId="0" xfId="1" applyNumberFormat="1" applyFont="1" applyFill="1" applyAlignment="1">
      <alignment horizontal="left" vertical="center" wrapText="1"/>
    </xf>
    <xf numFmtId="164" fontId="67" fillId="8" borderId="0" xfId="1" applyNumberFormat="1" applyFont="1" applyFill="1" applyAlignment="1">
      <alignment horizontal="center" vertical="center" wrapText="1"/>
    </xf>
    <xf numFmtId="164" fontId="52" fillId="8" borderId="0" xfId="1" applyNumberFormat="1" applyFont="1" applyFill="1" applyAlignment="1">
      <alignment horizontal="center" vertical="center" wrapText="1"/>
    </xf>
    <xf numFmtId="164" fontId="67" fillId="3" borderId="0" xfId="1" applyNumberFormat="1" applyFont="1" applyFill="1" applyAlignment="1">
      <alignment horizontal="center" vertical="center" wrapText="1"/>
    </xf>
    <xf numFmtId="164" fontId="52" fillId="3" borderId="0" xfId="1" applyNumberFormat="1" applyFont="1" applyFill="1" applyAlignment="1">
      <alignment horizontal="center" vertical="center" wrapText="1"/>
    </xf>
    <xf numFmtId="164" fontId="63" fillId="8" borderId="0" xfId="1" applyNumberFormat="1" applyFont="1" applyFill="1" applyAlignment="1">
      <alignment horizontal="left" vertical="top" wrapText="1"/>
    </xf>
    <xf numFmtId="0" fontId="69" fillId="7" borderId="0" xfId="5" applyFont="1" applyFill="1" applyAlignment="1">
      <alignment vertical="center" wrapText="1"/>
    </xf>
    <xf numFmtId="164" fontId="52" fillId="7" borderId="0" xfId="1" applyNumberFormat="1" applyFont="1" applyFill="1" applyAlignment="1">
      <alignment horizontal="center" vertical="center"/>
    </xf>
    <xf numFmtId="0" fontId="51" fillId="3" borderId="0" xfId="5" applyFont="1" applyFill="1" applyAlignment="1">
      <alignment vertical="center" wrapText="1"/>
    </xf>
    <xf numFmtId="0" fontId="51" fillId="8" borderId="0" xfId="5" applyFont="1" applyFill="1" applyAlignment="1">
      <alignment vertical="center" wrapText="1"/>
    </xf>
    <xf numFmtId="164" fontId="63" fillId="8" borderId="0" xfId="1" applyNumberFormat="1" applyFont="1" applyFill="1" applyAlignment="1">
      <alignment horizontal="center" vertical="center"/>
    </xf>
    <xf numFmtId="164" fontId="63" fillId="3" borderId="0" xfId="1" applyNumberFormat="1" applyFont="1" applyFill="1" applyAlignment="1">
      <alignment horizontal="center" vertical="center" wrapText="1"/>
    </xf>
    <xf numFmtId="164" fontId="63" fillId="8" borderId="0" xfId="1" applyNumberFormat="1" applyFont="1" applyFill="1" applyAlignment="1">
      <alignment horizontal="center" vertical="center" wrapText="1"/>
    </xf>
    <xf numFmtId="0" fontId="70" fillId="3" borderId="0" xfId="6" applyFont="1" applyFill="1" applyAlignment="1">
      <alignment horizontal="left" vertical="top" wrapText="1"/>
    </xf>
    <xf numFmtId="0" fontId="68" fillId="3" borderId="0" xfId="3" applyFont="1" applyFill="1" applyAlignment="1">
      <alignment horizontal="center" vertical="center" wrapText="1"/>
    </xf>
    <xf numFmtId="0" fontId="63" fillId="3" borderId="0" xfId="1" applyFont="1" applyFill="1" applyAlignment="1">
      <alignment vertical="center" wrapText="1"/>
    </xf>
    <xf numFmtId="164" fontId="67" fillId="3" borderId="0" xfId="1" applyNumberFormat="1" applyFont="1" applyFill="1" applyAlignment="1">
      <alignment horizontal="center" vertical="center"/>
    </xf>
    <xf numFmtId="164" fontId="51" fillId="8" borderId="0" xfId="1" applyNumberFormat="1" applyFont="1" applyFill="1" applyAlignment="1">
      <alignment horizontal="center" vertical="center" wrapText="1"/>
    </xf>
    <xf numFmtId="0" fontId="71" fillId="3" borderId="54" xfId="1" applyFont="1" applyFill="1" applyBorder="1" applyAlignment="1">
      <alignment horizontal="center"/>
    </xf>
    <xf numFmtId="0" fontId="63" fillId="3" borderId="44" xfId="1" applyFont="1" applyFill="1" applyBorder="1" applyAlignment="1">
      <alignment horizontal="center" vertical="center"/>
    </xf>
    <xf numFmtId="0" fontId="63" fillId="3" borderId="58" xfId="1" applyFont="1" applyFill="1" applyBorder="1" applyAlignment="1">
      <alignment horizontal="center" vertical="center" wrapText="1"/>
    </xf>
    <xf numFmtId="0" fontId="63" fillId="3" borderId="59" xfId="1" applyFont="1" applyFill="1" applyBorder="1" applyAlignment="1">
      <alignment horizontal="center" vertical="center" wrapText="1"/>
    </xf>
    <xf numFmtId="0" fontId="63" fillId="3" borderId="60" xfId="1" applyFont="1" applyFill="1" applyBorder="1" applyAlignment="1">
      <alignment horizontal="center" vertical="center" wrapText="1"/>
    </xf>
    <xf numFmtId="0" fontId="63" fillId="3" borderId="0" xfId="1" applyFont="1" applyFill="1" applyAlignment="1">
      <alignment horizontal="center"/>
    </xf>
    <xf numFmtId="0" fontId="71" fillId="3" borderId="61" xfId="1" applyFont="1" applyFill="1" applyBorder="1" applyAlignment="1">
      <alignment vertical="center"/>
    </xf>
    <xf numFmtId="0" fontId="71" fillId="3" borderId="62" xfId="1" applyFont="1" applyFill="1" applyBorder="1" applyAlignment="1">
      <alignment horizontal="center" vertical="center"/>
    </xf>
    <xf numFmtId="0" fontId="63" fillId="3" borderId="54" xfId="1" applyFont="1" applyFill="1" applyBorder="1" applyAlignment="1">
      <alignment horizontal="center" vertical="center"/>
    </xf>
    <xf numFmtId="0" fontId="63" fillId="3" borderId="61" xfId="1" applyFont="1" applyFill="1" applyBorder="1" applyAlignment="1">
      <alignment horizontal="center" vertical="center"/>
    </xf>
    <xf numFmtId="0" fontId="63" fillId="3" borderId="63" xfId="1" applyFont="1" applyFill="1" applyBorder="1" applyAlignment="1">
      <alignment horizontal="center" vertical="center"/>
    </xf>
    <xf numFmtId="0" fontId="63" fillId="3" borderId="62" xfId="1" applyFont="1" applyFill="1" applyBorder="1" applyAlignment="1">
      <alignment horizontal="center" vertical="center"/>
    </xf>
    <xf numFmtId="0" fontId="63" fillId="3" borderId="58" xfId="1" applyFont="1" applyFill="1" applyBorder="1" applyAlignment="1">
      <alignment vertical="center"/>
    </xf>
    <xf numFmtId="0" fontId="63" fillId="3" borderId="60" xfId="1" applyFont="1" applyFill="1" applyBorder="1" applyAlignment="1">
      <alignment horizontal="center" vertical="center"/>
    </xf>
    <xf numFmtId="0" fontId="63" fillId="3" borderId="58" xfId="1" applyFont="1" applyFill="1" applyBorder="1" applyAlignment="1">
      <alignment horizontal="center" vertical="center"/>
    </xf>
    <xf numFmtId="0" fontId="63" fillId="3" borderId="59" xfId="1" applyFont="1" applyFill="1" applyBorder="1" applyAlignment="1">
      <alignment horizontal="center" vertical="center"/>
    </xf>
    <xf numFmtId="164" fontId="52" fillId="3" borderId="0" xfId="1" applyNumberFormat="1" applyFont="1" applyFill="1" applyAlignment="1">
      <alignment vertical="center"/>
    </xf>
    <xf numFmtId="0" fontId="51" fillId="3" borderId="0" xfId="5" applyFont="1" applyFill="1" applyAlignment="1">
      <alignment vertical="center"/>
    </xf>
    <xf numFmtId="0" fontId="52" fillId="0" borderId="0" xfId="1" applyFont="1"/>
    <xf numFmtId="0" fontId="73" fillId="3" borderId="0" xfId="3" applyFont="1" applyFill="1"/>
    <xf numFmtId="164" fontId="73" fillId="3" borderId="0" xfId="3" applyNumberFormat="1" applyFont="1" applyFill="1" applyAlignment="1">
      <alignment horizontal="center" vertical="center"/>
    </xf>
    <xf numFmtId="0" fontId="74" fillId="3" borderId="0" xfId="3" applyFont="1" applyFill="1" applyAlignment="1">
      <alignment vertical="center"/>
    </xf>
    <xf numFmtId="0" fontId="75" fillId="3" borderId="0" xfId="3" applyFont="1" applyFill="1" applyAlignment="1">
      <alignment vertical="center"/>
    </xf>
    <xf numFmtId="0" fontId="67" fillId="3" borderId="0" xfId="3" applyFont="1" applyFill="1" applyAlignment="1">
      <alignment horizontal="left"/>
    </xf>
    <xf numFmtId="164" fontId="76" fillId="3" borderId="0" xfId="3" applyNumberFormat="1" applyFont="1" applyFill="1" applyAlignment="1">
      <alignment horizontal="center" vertical="center"/>
    </xf>
    <xf numFmtId="0" fontId="52" fillId="0" borderId="0" xfId="1" applyFont="1" applyAlignment="1">
      <alignment horizontal="left" vertical="center"/>
    </xf>
    <xf numFmtId="0" fontId="71" fillId="3" borderId="0" xfId="1" applyFont="1" applyFill="1" applyAlignment="1">
      <alignment vertical="top" wrapText="1"/>
    </xf>
    <xf numFmtId="0" fontId="51" fillId="3" borderId="0" xfId="5" applyFont="1" applyFill="1" applyAlignment="1">
      <alignment horizontal="left" vertical="top" wrapText="1"/>
    </xf>
    <xf numFmtId="0" fontId="51" fillId="8" borderId="0" xfId="5" applyFont="1" applyFill="1" applyAlignment="1">
      <alignment horizontal="left" vertical="top" wrapText="1"/>
    </xf>
    <xf numFmtId="0" fontId="70" fillId="3" borderId="0" xfId="6" applyFont="1" applyFill="1" applyAlignment="1">
      <alignment wrapText="1"/>
    </xf>
    <xf numFmtId="0" fontId="70" fillId="6" borderId="0" xfId="7" applyFont="1" applyFill="1" applyAlignment="1">
      <alignment wrapText="1"/>
    </xf>
    <xf numFmtId="0" fontId="70" fillId="3" borderId="0" xfId="4" applyFont="1" applyFill="1" applyAlignment="1">
      <alignment horizontal="left" vertical="center" wrapText="1"/>
    </xf>
    <xf numFmtId="0" fontId="70" fillId="3" borderId="0" xfId="7" applyFont="1" applyFill="1" applyAlignment="1">
      <alignment horizontal="left"/>
    </xf>
    <xf numFmtId="3" fontId="70" fillId="3" borderId="0" xfId="7" applyNumberFormat="1" applyFont="1" applyFill="1" applyAlignment="1">
      <alignment horizontal="left" vertical="center"/>
    </xf>
    <xf numFmtId="0" fontId="52" fillId="0" borderId="0" xfId="1" applyFont="1" applyAlignment="1">
      <alignment horizontal="left"/>
    </xf>
    <xf numFmtId="0" fontId="70" fillId="3" borderId="0" xfId="4" applyFont="1" applyFill="1" applyAlignment="1">
      <alignment vertical="center" wrapText="1"/>
    </xf>
    <xf numFmtId="0" fontId="70" fillId="3" borderId="0" xfId="7" applyFont="1" applyFill="1"/>
    <xf numFmtId="3" fontId="70" fillId="3" borderId="0" xfId="7" applyNumberFormat="1" applyFont="1" applyFill="1" applyAlignment="1">
      <alignment horizontal="center" vertical="center"/>
    </xf>
    <xf numFmtId="0" fontId="58" fillId="0" borderId="0" xfId="1" applyFont="1"/>
    <xf numFmtId="0" fontId="78" fillId="3" borderId="0" xfId="3" applyFont="1" applyFill="1"/>
    <xf numFmtId="0" fontId="79" fillId="3" borderId="0" xfId="3" applyFont="1" applyFill="1" applyAlignment="1">
      <alignment horizontal="left" vertical="center"/>
    </xf>
    <xf numFmtId="0" fontId="80" fillId="3" borderId="0" xfId="3" applyFont="1" applyFill="1" applyAlignment="1">
      <alignment vertical="center" wrapText="1"/>
    </xf>
    <xf numFmtId="0" fontId="81" fillId="3" borderId="0" xfId="3" applyFont="1" applyFill="1" applyAlignment="1">
      <alignment horizontal="center" vertical="center"/>
    </xf>
    <xf numFmtId="0" fontId="57" fillId="3" borderId="0" xfId="3" applyFont="1" applyFill="1" applyAlignment="1">
      <alignment horizontal="left"/>
    </xf>
    <xf numFmtId="0" fontId="82" fillId="3" borderId="0" xfId="3" applyFont="1" applyFill="1" applyAlignment="1">
      <alignment horizontal="left"/>
    </xf>
    <xf numFmtId="0" fontId="83" fillId="3" borderId="0" xfId="3" applyFont="1" applyFill="1"/>
    <xf numFmtId="0" fontId="84" fillId="0" borderId="0" xfId="1" applyFont="1"/>
    <xf numFmtId="0" fontId="51" fillId="3" borderId="0" xfId="1" applyFont="1" applyFill="1" applyAlignment="1">
      <alignment horizontal="center" vertical="center"/>
    </xf>
    <xf numFmtId="0" fontId="61" fillId="5" borderId="0" xfId="1" applyFont="1" applyFill="1" applyAlignment="1">
      <alignment horizontal="left" vertical="center"/>
    </xf>
    <xf numFmtId="0" fontId="63" fillId="0" borderId="0" xfId="1" applyFont="1"/>
    <xf numFmtId="0" fontId="85" fillId="0" borderId="0" xfId="1" applyFont="1"/>
    <xf numFmtId="0" fontId="72" fillId="9" borderId="0" xfId="3" applyFont="1" applyFill="1" applyAlignment="1">
      <alignment horizontal="left" vertical="center" wrapText="1"/>
    </xf>
    <xf numFmtId="0" fontId="40" fillId="9" borderId="0" xfId="3" applyFont="1" applyFill="1" applyAlignment="1">
      <alignment horizontal="center" vertical="center"/>
    </xf>
    <xf numFmtId="0" fontId="40" fillId="9" borderId="0" xfId="3" applyFont="1" applyFill="1" applyAlignment="1">
      <alignment horizontal="center" vertical="center" wrapText="1"/>
    </xf>
    <xf numFmtId="164" fontId="49" fillId="3" borderId="0" xfId="3" applyNumberFormat="1" applyFont="1" applyFill="1" applyAlignment="1">
      <alignment horizontal="right" vertical="center"/>
    </xf>
    <xf numFmtId="164" fontId="67" fillId="3" borderId="0" xfId="3" applyNumberFormat="1" applyFont="1" applyFill="1" applyAlignment="1">
      <alignment horizontal="right" vertical="center"/>
    </xf>
    <xf numFmtId="0" fontId="77" fillId="3" borderId="0" xfId="3" applyFont="1" applyFill="1" applyAlignment="1">
      <alignment horizontal="right" vertical="center"/>
    </xf>
    <xf numFmtId="0" fontId="52" fillId="0" borderId="0" xfId="1" applyFont="1" applyAlignment="1">
      <alignment horizontal="right"/>
    </xf>
    <xf numFmtId="0" fontId="58" fillId="0" borderId="0" xfId="1" applyFont="1" applyAlignment="1">
      <alignment horizontal="right"/>
    </xf>
    <xf numFmtId="0" fontId="86" fillId="0" borderId="0" xfId="1" applyFont="1" applyAlignment="1">
      <alignment vertical="center" textRotation="90"/>
    </xf>
    <xf numFmtId="0" fontId="87" fillId="0" borderId="0" xfId="1" applyFont="1" applyAlignment="1">
      <alignment horizontal="center" vertical="center"/>
    </xf>
    <xf numFmtId="0" fontId="87" fillId="0" borderId="0" xfId="1" applyFont="1" applyAlignment="1">
      <alignment horizontal="center" vertical="center" wrapText="1"/>
    </xf>
    <xf numFmtId="3" fontId="87" fillId="0" borderId="0" xfId="1" applyNumberFormat="1" applyFont="1" applyAlignment="1">
      <alignment horizontal="center" vertical="center" wrapText="1"/>
    </xf>
    <xf numFmtId="3" fontId="87" fillId="0" borderId="0" xfId="1" applyNumberFormat="1" applyFont="1" applyAlignment="1">
      <alignment horizontal="center" vertical="center"/>
    </xf>
    <xf numFmtId="0" fontId="90" fillId="0" borderId="0" xfId="1" applyFont="1"/>
    <xf numFmtId="0" fontId="86" fillId="0" borderId="2" xfId="1" applyFont="1" applyBorder="1" applyAlignment="1">
      <alignment vertical="center"/>
    </xf>
    <xf numFmtId="0" fontId="86" fillId="0" borderId="3" xfId="1" applyFont="1" applyBorder="1" applyAlignment="1">
      <alignment horizontal="center" vertical="center"/>
    </xf>
    <xf numFmtId="3" fontId="86" fillId="0" borderId="3" xfId="1" applyNumberFormat="1" applyFont="1" applyBorder="1" applyAlignment="1">
      <alignment horizontal="center" vertical="center"/>
    </xf>
    <xf numFmtId="3" fontId="86" fillId="0" borderId="45" xfId="1" applyNumberFormat="1" applyFont="1" applyBorder="1" applyAlignment="1">
      <alignment horizontal="center" vertical="center"/>
    </xf>
    <xf numFmtId="0" fontId="86" fillId="0" borderId="5" xfId="1" applyFont="1" applyBorder="1" applyAlignment="1">
      <alignment vertical="center"/>
    </xf>
    <xf numFmtId="0" fontId="86" fillId="0" borderId="6" xfId="1" applyFont="1" applyBorder="1" applyAlignment="1">
      <alignment horizontal="center" vertical="center"/>
    </xf>
    <xf numFmtId="3" fontId="86" fillId="0" borderId="6" xfId="1" applyNumberFormat="1" applyFont="1" applyBorder="1" applyAlignment="1">
      <alignment horizontal="center" vertical="center"/>
    </xf>
    <xf numFmtId="3" fontId="86" fillId="0" borderId="46" xfId="1" applyNumberFormat="1" applyFont="1" applyBorder="1" applyAlignment="1">
      <alignment horizontal="center" vertical="center"/>
    </xf>
    <xf numFmtId="0" fontId="86" fillId="0" borderId="8" xfId="1" applyFont="1" applyBorder="1" applyAlignment="1">
      <alignment vertical="center"/>
    </xf>
    <xf numFmtId="0" fontId="86" fillId="0" borderId="9" xfId="1" applyFont="1" applyBorder="1" applyAlignment="1">
      <alignment horizontal="center" vertical="center"/>
    </xf>
    <xf numFmtId="3" fontId="86" fillId="0" borderId="9" xfId="1" applyNumberFormat="1" applyFont="1" applyBorder="1" applyAlignment="1">
      <alignment horizontal="center" vertical="center"/>
    </xf>
    <xf numFmtId="3" fontId="86" fillId="0" borderId="47" xfId="1" applyNumberFormat="1" applyFont="1" applyBorder="1" applyAlignment="1">
      <alignment horizontal="center" vertical="center"/>
    </xf>
    <xf numFmtId="0" fontId="86" fillId="0" borderId="3" xfId="1" applyFont="1" applyBorder="1" applyAlignment="1">
      <alignment vertical="center"/>
    </xf>
    <xf numFmtId="0" fontId="86" fillId="0" borderId="6" xfId="1" applyFont="1" applyBorder="1" applyAlignment="1">
      <alignment vertical="center"/>
    </xf>
    <xf numFmtId="0" fontId="86" fillId="0" borderId="9" xfId="1" applyFont="1" applyBorder="1" applyAlignment="1">
      <alignment vertical="center"/>
    </xf>
    <xf numFmtId="0" fontId="90" fillId="0" borderId="0" xfId="1" applyFont="1" applyAlignment="1">
      <alignment vertical="center"/>
    </xf>
    <xf numFmtId="0" fontId="90" fillId="0" borderId="0" xfId="1" applyFont="1" applyAlignment="1">
      <alignment horizontal="center" vertical="center"/>
    </xf>
    <xf numFmtId="3" fontId="90" fillId="0" borderId="0" xfId="1" applyNumberFormat="1" applyFont="1" applyAlignment="1">
      <alignment horizontal="center" vertical="center"/>
    </xf>
    <xf numFmtId="0" fontId="90" fillId="0" borderId="9" xfId="1" applyFont="1" applyBorder="1" applyAlignment="1">
      <alignment vertical="center"/>
    </xf>
    <xf numFmtId="0" fontId="90" fillId="0" borderId="9" xfId="1" applyFont="1" applyBorder="1" applyAlignment="1">
      <alignment horizontal="center" vertical="center"/>
    </xf>
    <xf numFmtId="3" fontId="90" fillId="0" borderId="9" xfId="1" applyNumberFormat="1" applyFont="1" applyBorder="1" applyAlignment="1">
      <alignment horizontal="center" vertical="center"/>
    </xf>
    <xf numFmtId="0" fontId="52" fillId="0" borderId="0" xfId="0" applyFont="1"/>
    <xf numFmtId="0" fontId="89" fillId="0" borderId="0" xfId="1" applyFont="1" applyAlignment="1">
      <alignment horizontal="center" vertical="center" textRotation="90"/>
    </xf>
    <xf numFmtId="0" fontId="45" fillId="0" borderId="50" xfId="1" applyFont="1" applyBorder="1" applyAlignment="1">
      <alignment vertical="center"/>
    </xf>
    <xf numFmtId="0" fontId="52" fillId="0" borderId="50" xfId="0" applyFont="1" applyBorder="1"/>
    <xf numFmtId="3" fontId="90" fillId="0" borderId="0" xfId="1" applyNumberFormat="1" applyFont="1" applyAlignment="1">
      <alignment vertical="center"/>
    </xf>
    <xf numFmtId="0" fontId="45" fillId="0" borderId="0" xfId="1" applyFont="1" applyAlignment="1">
      <alignment vertical="center" textRotation="90"/>
    </xf>
    <xf numFmtId="0" fontId="45" fillId="0" borderId="0" xfId="1" applyFont="1" applyAlignment="1">
      <alignment horizontal="center" vertical="center"/>
    </xf>
    <xf numFmtId="0" fontId="45" fillId="0" borderId="0" xfId="1" applyFont="1" applyAlignment="1">
      <alignment horizontal="center" vertical="center" wrapText="1"/>
    </xf>
    <xf numFmtId="3" fontId="45" fillId="0" borderId="0" xfId="1" applyNumberFormat="1" applyFont="1" applyAlignment="1">
      <alignment horizontal="center" vertical="center" wrapText="1"/>
    </xf>
    <xf numFmtId="3" fontId="45" fillId="0" borderId="0" xfId="1" applyNumberFormat="1" applyFont="1" applyAlignment="1">
      <alignment horizontal="center" vertical="center"/>
    </xf>
    <xf numFmtId="0" fontId="57" fillId="0" borderId="0" xfId="1" applyFont="1"/>
    <xf numFmtId="0" fontId="57" fillId="0" borderId="0" xfId="1" applyFont="1" applyAlignment="1">
      <alignment horizontal="center"/>
    </xf>
    <xf numFmtId="0" fontId="45" fillId="0" borderId="0" xfId="1" applyFont="1" applyAlignment="1">
      <alignment horizontal="center"/>
    </xf>
    <xf numFmtId="0" fontId="91" fillId="0" borderId="0" xfId="1" applyFont="1" applyAlignment="1">
      <alignment horizontal="center"/>
    </xf>
    <xf numFmtId="3" fontId="91" fillId="0" borderId="0" xfId="1" applyNumberFormat="1" applyFont="1" applyAlignment="1">
      <alignment horizontal="center"/>
    </xf>
    <xf numFmtId="0" fontId="91" fillId="0" borderId="0" xfId="1" applyFont="1"/>
    <xf numFmtId="0" fontId="58" fillId="0" borderId="0" xfId="1" applyFont="1" applyAlignment="1">
      <alignment horizontal="center"/>
    </xf>
    <xf numFmtId="0" fontId="53" fillId="0" borderId="0" xfId="1" applyFont="1" applyAlignment="1">
      <alignment horizontal="center"/>
    </xf>
    <xf numFmtId="0" fontId="92" fillId="0" borderId="0" xfId="1" applyFont="1"/>
    <xf numFmtId="0" fontId="92" fillId="0" borderId="0" xfId="1" applyFont="1" applyAlignment="1">
      <alignment horizontal="center"/>
    </xf>
    <xf numFmtId="0" fontId="93" fillId="0" borderId="0" xfId="1" applyFont="1" applyAlignment="1">
      <alignment horizontal="center"/>
    </xf>
    <xf numFmtId="0" fontId="94" fillId="0" borderId="0" xfId="1" applyFont="1" applyAlignment="1">
      <alignment horizontal="center"/>
    </xf>
    <xf numFmtId="0" fontId="95" fillId="0" borderId="0" xfId="1" applyFont="1" applyAlignment="1">
      <alignment horizontal="center"/>
    </xf>
    <xf numFmtId="0" fontId="96" fillId="0" borderId="0" xfId="1" applyFont="1" applyAlignment="1">
      <alignment horizontal="center" vertical="center"/>
    </xf>
    <xf numFmtId="0" fontId="96" fillId="0" borderId="0" xfId="1" applyFont="1" applyAlignment="1">
      <alignment horizontal="center" vertical="center" wrapText="1"/>
    </xf>
    <xf numFmtId="3" fontId="96" fillId="0" borderId="0" xfId="1" applyNumberFormat="1" applyFont="1" applyAlignment="1">
      <alignment horizontal="center" vertical="center" wrapText="1"/>
    </xf>
    <xf numFmtId="3" fontId="96" fillId="0" borderId="0" xfId="1" applyNumberFormat="1" applyFont="1" applyAlignment="1">
      <alignment horizontal="center" vertical="center"/>
    </xf>
    <xf numFmtId="0" fontId="96" fillId="0" borderId="0" xfId="1" applyFont="1" applyAlignment="1">
      <alignment vertical="center" textRotation="90"/>
    </xf>
    <xf numFmtId="0" fontId="87" fillId="0" borderId="0" xfId="1" applyFont="1" applyAlignment="1">
      <alignment vertical="center" textRotation="90"/>
    </xf>
    <xf numFmtId="0" fontId="86" fillId="0" borderId="0" xfId="1" applyFont="1"/>
    <xf numFmtId="0" fontId="86" fillId="0" borderId="0" xfId="1" applyFont="1" applyAlignment="1">
      <alignment horizontal="center"/>
    </xf>
    <xf numFmtId="0" fontId="90" fillId="0" borderId="0" xfId="1" applyFont="1" applyAlignment="1">
      <alignment horizontal="center"/>
    </xf>
    <xf numFmtId="3" fontId="90" fillId="0" borderId="0" xfId="1" applyNumberFormat="1" applyFont="1" applyAlignment="1">
      <alignment horizontal="center"/>
    </xf>
    <xf numFmtId="0" fontId="86" fillId="0" borderId="2" xfId="1" applyFont="1" applyBorder="1"/>
    <xf numFmtId="0" fontId="86" fillId="0" borderId="3" xfId="1" applyFont="1" applyBorder="1" applyAlignment="1">
      <alignment horizontal="center"/>
    </xf>
    <xf numFmtId="0" fontId="86" fillId="0" borderId="5" xfId="1" applyFont="1" applyBorder="1"/>
    <xf numFmtId="0" fontId="86" fillId="0" borderId="6" xfId="1" applyFont="1" applyBorder="1" applyAlignment="1">
      <alignment horizontal="center"/>
    </xf>
    <xf numFmtId="0" fontId="90" fillId="0" borderId="5" xfId="1" applyFont="1" applyBorder="1"/>
    <xf numFmtId="0" fontId="90" fillId="0" borderId="6" xfId="1" applyFont="1" applyBorder="1" applyAlignment="1">
      <alignment horizontal="center"/>
    </xf>
    <xf numFmtId="0" fontId="90" fillId="0" borderId="6" xfId="1" applyFont="1" applyBorder="1"/>
    <xf numFmtId="3" fontId="90" fillId="0" borderId="46" xfId="1" applyNumberFormat="1" applyFont="1" applyBorder="1" applyAlignment="1">
      <alignment horizontal="center" vertical="center"/>
    </xf>
    <xf numFmtId="0" fontId="86" fillId="0" borderId="8" xfId="1" applyFont="1" applyBorder="1"/>
    <xf numFmtId="0" fontId="86" fillId="0" borderId="9" xfId="1" applyFont="1" applyBorder="1" applyAlignment="1">
      <alignment horizontal="center"/>
    </xf>
    <xf numFmtId="0" fontId="86" fillId="0" borderId="2" xfId="1" applyFont="1" applyBorder="1" applyAlignment="1">
      <alignment horizontal="left"/>
    </xf>
    <xf numFmtId="0" fontId="86" fillId="0" borderId="5" xfId="1" applyFont="1" applyBorder="1" applyAlignment="1">
      <alignment horizontal="left"/>
    </xf>
    <xf numFmtId="0" fontId="90" fillId="0" borderId="5" xfId="1" applyFont="1" applyBorder="1" applyAlignment="1">
      <alignment horizontal="left"/>
    </xf>
    <xf numFmtId="0" fontId="86" fillId="0" borderId="8" xfId="1" applyFont="1" applyBorder="1" applyAlignment="1">
      <alignment horizontal="left"/>
    </xf>
    <xf numFmtId="0" fontId="90" fillId="0" borderId="8" xfId="1" applyFont="1" applyBorder="1"/>
    <xf numFmtId="0" fontId="90" fillId="0" borderId="9" xfId="1" applyFont="1" applyBorder="1" applyAlignment="1">
      <alignment horizontal="center"/>
    </xf>
    <xf numFmtId="0" fontId="90" fillId="0" borderId="9" xfId="1" applyFont="1" applyBorder="1"/>
    <xf numFmtId="3" fontId="90" fillId="0" borderId="47" xfId="1" applyNumberFormat="1" applyFont="1" applyBorder="1" applyAlignment="1">
      <alignment horizontal="center" vertical="center"/>
    </xf>
    <xf numFmtId="3" fontId="86" fillId="0" borderId="0" xfId="1" applyNumberFormat="1" applyFont="1" applyAlignment="1">
      <alignment horizontal="center" vertical="center"/>
    </xf>
    <xf numFmtId="0" fontId="90" fillId="0" borderId="5" xfId="1" applyFont="1" applyBorder="1" applyAlignment="1">
      <alignment vertical="center"/>
    </xf>
    <xf numFmtId="0" fontId="90" fillId="0" borderId="6" xfId="1" applyFont="1" applyBorder="1" applyAlignment="1">
      <alignment horizontal="center" vertical="center"/>
    </xf>
    <xf numFmtId="0" fontId="90" fillId="0" borderId="6" xfId="1" applyFont="1" applyBorder="1" applyAlignment="1">
      <alignment vertical="center"/>
    </xf>
    <xf numFmtId="3" fontId="90" fillId="0" borderId="6" xfId="1" applyNumberFormat="1" applyFont="1" applyBorder="1" applyAlignment="1">
      <alignment horizontal="center" vertical="center"/>
    </xf>
    <xf numFmtId="0" fontId="90" fillId="0" borderId="0" xfId="0" applyFont="1"/>
    <xf numFmtId="0" fontId="90" fillId="0" borderId="0" xfId="0" applyFont="1" applyAlignment="1">
      <alignment horizontal="center"/>
    </xf>
    <xf numFmtId="3" fontId="90" fillId="0" borderId="0" xfId="0" applyNumberFormat="1" applyFont="1" applyAlignment="1">
      <alignment horizontal="center" vertical="center"/>
    </xf>
    <xf numFmtId="3" fontId="86" fillId="0" borderId="10" xfId="1" applyNumberFormat="1" applyFont="1" applyBorder="1" applyAlignment="1">
      <alignment horizontal="center" vertical="center"/>
    </xf>
    <xf numFmtId="0" fontId="96" fillId="0" borderId="0" xfId="1" applyFont="1" applyAlignment="1">
      <alignment vertical="center" textRotation="90" wrapText="1"/>
    </xf>
    <xf numFmtId="0" fontId="45" fillId="0" borderId="0" xfId="1" applyFont="1"/>
    <xf numFmtId="0" fontId="97" fillId="0" borderId="50" xfId="1" applyFont="1" applyBorder="1" applyAlignment="1">
      <alignment vertical="center"/>
    </xf>
    <xf numFmtId="0" fontId="93" fillId="0" borderId="0" xfId="1" applyFont="1" applyAlignment="1">
      <alignment horizontal="left" vertical="center" wrapText="1"/>
    </xf>
    <xf numFmtId="0" fontId="98" fillId="9" borderId="12" xfId="2" applyFont="1" applyFill="1" applyBorder="1" applyAlignment="1" applyProtection="1">
      <alignment horizontal="center" vertical="center" wrapText="1"/>
      <protection locked="0"/>
    </xf>
    <xf numFmtId="0" fontId="98" fillId="9" borderId="13" xfId="2" applyFont="1" applyFill="1" applyBorder="1" applyAlignment="1" applyProtection="1">
      <alignment horizontal="center" vertical="center" wrapText="1"/>
      <protection locked="0"/>
    </xf>
    <xf numFmtId="0" fontId="53" fillId="0" borderId="0" xfId="1" applyFont="1" applyAlignment="1">
      <alignment horizontal="center" vertical="center" wrapText="1"/>
    </xf>
    <xf numFmtId="0" fontId="99" fillId="0" borderId="0" xfId="1" applyFont="1" applyAlignment="1">
      <alignment horizontal="center" vertical="center" wrapText="1"/>
    </xf>
    <xf numFmtId="0" fontId="93" fillId="0" borderId="0" xfId="1" applyFont="1" applyAlignment="1">
      <alignment horizontal="center" vertical="center" wrapText="1"/>
    </xf>
    <xf numFmtId="0" fontId="95" fillId="0" borderId="0" xfId="1" applyFont="1" applyAlignment="1">
      <alignment horizontal="left" vertical="center" wrapText="1"/>
    </xf>
    <xf numFmtId="0" fontId="95" fillId="0" borderId="11" xfId="1" applyFont="1" applyBorder="1" applyAlignment="1">
      <alignment horizontal="center" vertical="center" wrapText="1"/>
    </xf>
    <xf numFmtId="0" fontId="95" fillId="0" borderId="0" xfId="1" applyFont="1" applyAlignment="1">
      <alignment horizontal="center" vertical="center" wrapText="1"/>
    </xf>
    <xf numFmtId="3" fontId="53" fillId="0" borderId="0" xfId="1" applyNumberFormat="1" applyFont="1" applyAlignment="1">
      <alignment horizontal="center" vertical="center" wrapText="1"/>
    </xf>
    <xf numFmtId="0" fontId="93" fillId="0" borderId="16" xfId="1" applyFont="1" applyBorder="1" applyAlignment="1">
      <alignment horizontal="left" vertical="center" wrapText="1"/>
    </xf>
    <xf numFmtId="3" fontId="95" fillId="2" borderId="17" xfId="1" applyNumberFormat="1" applyFont="1" applyFill="1" applyBorder="1" applyAlignment="1" applyProtection="1">
      <alignment horizontal="center" vertical="center"/>
      <protection locked="0"/>
    </xf>
    <xf numFmtId="3" fontId="95" fillId="2" borderId="18" xfId="1" applyNumberFormat="1" applyFont="1" applyFill="1" applyBorder="1" applyAlignment="1" applyProtection="1">
      <alignment horizontal="center" vertical="center"/>
      <protection locked="0"/>
    </xf>
    <xf numFmtId="0" fontId="53" fillId="0" borderId="0" xfId="1" applyFont="1" applyAlignment="1">
      <alignment vertical="center"/>
    </xf>
    <xf numFmtId="0" fontId="93" fillId="0" borderId="20" xfId="1" applyFont="1" applyBorder="1" applyAlignment="1">
      <alignment horizontal="center" vertical="center"/>
    </xf>
    <xf numFmtId="0" fontId="93" fillId="0" borderId="21" xfId="1" applyFont="1" applyBorder="1" applyAlignment="1">
      <alignment horizontal="left" vertical="center" wrapText="1"/>
    </xf>
    <xf numFmtId="3" fontId="95" fillId="2" borderId="22" xfId="1" applyNumberFormat="1" applyFont="1" applyFill="1" applyBorder="1" applyAlignment="1" applyProtection="1">
      <alignment horizontal="center" vertical="center"/>
      <protection locked="0"/>
    </xf>
    <xf numFmtId="3" fontId="95" fillId="2" borderId="23" xfId="1" applyNumberFormat="1" applyFont="1" applyFill="1" applyBorder="1" applyAlignment="1" applyProtection="1">
      <alignment horizontal="center" vertical="center"/>
      <protection locked="0"/>
    </xf>
    <xf numFmtId="3" fontId="53" fillId="0" borderId="0" xfId="1" applyNumberFormat="1" applyFont="1" applyAlignment="1">
      <alignment vertical="center"/>
    </xf>
    <xf numFmtId="3" fontId="95" fillId="2" borderId="22" xfId="1" applyNumberFormat="1" applyFont="1" applyFill="1" applyBorder="1" applyAlignment="1" applyProtection="1">
      <alignment horizontal="center" vertical="center" wrapText="1"/>
      <protection locked="0"/>
    </xf>
    <xf numFmtId="0" fontId="93" fillId="0" borderId="24" xfId="1" applyFont="1" applyBorder="1" applyAlignment="1">
      <alignment horizontal="left" vertical="center" wrapText="1"/>
    </xf>
    <xf numFmtId="3" fontId="95" fillId="2" borderId="25" xfId="1" applyNumberFormat="1" applyFont="1" applyFill="1" applyBorder="1" applyAlignment="1" applyProtection="1">
      <alignment horizontal="center" vertical="center"/>
      <protection locked="0"/>
    </xf>
    <xf numFmtId="0" fontId="99" fillId="3" borderId="0" xfId="1" applyFont="1" applyFill="1" applyAlignment="1">
      <alignment horizontal="center" vertical="center" textRotation="90"/>
    </xf>
    <xf numFmtId="0" fontId="93" fillId="0" borderId="0" xfId="1" applyFont="1" applyAlignment="1">
      <alignment horizontal="center" vertical="center"/>
    </xf>
    <xf numFmtId="0" fontId="93" fillId="3" borderId="0" xfId="1" applyFont="1" applyFill="1" applyAlignment="1">
      <alignment horizontal="left" vertical="center" wrapText="1"/>
    </xf>
    <xf numFmtId="3" fontId="95" fillId="3" borderId="11" xfId="1" applyNumberFormat="1" applyFont="1" applyFill="1" applyBorder="1" applyAlignment="1" applyProtection="1">
      <alignment horizontal="center" vertical="center"/>
      <protection locked="0"/>
    </xf>
    <xf numFmtId="3" fontId="95" fillId="3" borderId="0" xfId="1" applyNumberFormat="1" applyFont="1" applyFill="1" applyAlignment="1" applyProtection="1">
      <alignment horizontal="center" vertical="center"/>
      <protection locked="0"/>
    </xf>
    <xf numFmtId="0" fontId="53" fillId="3" borderId="0" xfId="1" applyFont="1" applyFill="1" applyAlignment="1">
      <alignment vertical="center"/>
    </xf>
    <xf numFmtId="0" fontId="93" fillId="0" borderId="27" xfId="1" applyFont="1" applyBorder="1" applyAlignment="1">
      <alignment horizontal="center" vertical="center"/>
    </xf>
    <xf numFmtId="3" fontId="95" fillId="2" borderId="29" xfId="1" applyNumberFormat="1" applyFont="1" applyFill="1" applyBorder="1" applyAlignment="1" applyProtection="1">
      <alignment horizontal="center" vertical="center"/>
      <protection locked="0"/>
    </xf>
    <xf numFmtId="0" fontId="93" fillId="0" borderId="30" xfId="1" applyFont="1" applyBorder="1" applyAlignment="1">
      <alignment horizontal="center" vertical="center"/>
    </xf>
    <xf numFmtId="0" fontId="93" fillId="0" borderId="31" xfId="1" applyFont="1" applyBorder="1" applyAlignment="1">
      <alignment horizontal="center" vertical="center"/>
    </xf>
    <xf numFmtId="0" fontId="93" fillId="0" borderId="32" xfId="1" applyFont="1" applyBorder="1" applyAlignment="1">
      <alignment horizontal="left" vertical="center" wrapText="1"/>
    </xf>
    <xf numFmtId="0" fontId="45" fillId="0" borderId="0" xfId="1" applyFont="1" applyAlignment="1">
      <alignment vertical="center"/>
    </xf>
    <xf numFmtId="0" fontId="99" fillId="0" borderId="0" xfId="1" applyFont="1" applyAlignment="1">
      <alignment vertical="center" textRotation="90"/>
    </xf>
    <xf numFmtId="0" fontId="45" fillId="0" borderId="0" xfId="1" applyFont="1" applyAlignment="1">
      <alignment horizontal="left" vertical="center" wrapText="1"/>
    </xf>
    <xf numFmtId="3" fontId="96" fillId="0" borderId="0" xfId="1" applyNumberFormat="1" applyFont="1" applyAlignment="1" applyProtection="1">
      <alignment horizontal="center" vertical="center"/>
      <protection locked="0"/>
    </xf>
    <xf numFmtId="0" fontId="101" fillId="0" borderId="0" xfId="1" applyFont="1" applyAlignment="1">
      <alignment vertical="center" wrapText="1"/>
    </xf>
    <xf numFmtId="0" fontId="93" fillId="0" borderId="0" xfId="1" applyFont="1" applyAlignment="1">
      <alignment vertical="center" wrapText="1"/>
    </xf>
    <xf numFmtId="0" fontId="98" fillId="0" borderId="0" xfId="2" applyFont="1" applyAlignment="1" applyProtection="1">
      <alignment horizontal="center" vertical="center" wrapText="1"/>
      <protection locked="0"/>
    </xf>
    <xf numFmtId="0" fontId="45" fillId="0" borderId="0" xfId="1" applyFont="1" applyAlignment="1">
      <alignment vertical="center" wrapText="1"/>
    </xf>
    <xf numFmtId="0" fontId="101" fillId="0" borderId="0" xfId="1" applyFont="1" applyAlignment="1">
      <alignment horizontal="left" vertical="center" wrapText="1"/>
    </xf>
    <xf numFmtId="3" fontId="95" fillId="2" borderId="36" xfId="1" applyNumberFormat="1" applyFont="1" applyFill="1" applyBorder="1" applyAlignment="1" applyProtection="1">
      <alignment horizontal="center" vertical="center"/>
      <protection locked="0"/>
    </xf>
    <xf numFmtId="3" fontId="95" fillId="2" borderId="37" xfId="1" applyNumberFormat="1" applyFont="1" applyFill="1" applyBorder="1" applyAlignment="1" applyProtection="1">
      <alignment horizontal="center" vertical="center"/>
      <protection locked="0"/>
    </xf>
    <xf numFmtId="3" fontId="95" fillId="2" borderId="38" xfId="1" applyNumberFormat="1" applyFont="1" applyFill="1" applyBorder="1" applyAlignment="1" applyProtection="1">
      <alignment horizontal="center" vertical="center"/>
      <protection locked="0"/>
    </xf>
    <xf numFmtId="0" fontId="93" fillId="0" borderId="21" xfId="1" applyFont="1" applyBorder="1" applyAlignment="1">
      <alignment horizontal="right" vertical="center" wrapText="1"/>
    </xf>
    <xf numFmtId="0" fontId="93" fillId="0" borderId="48" xfId="1" applyFont="1" applyBorder="1" applyAlignment="1">
      <alignment horizontal="center" vertical="center"/>
    </xf>
    <xf numFmtId="0" fontId="93" fillId="0" borderId="49" xfId="1" applyFont="1" applyBorder="1" applyAlignment="1">
      <alignment horizontal="right" vertical="center" wrapText="1"/>
    </xf>
    <xf numFmtId="0" fontId="93" fillId="0" borderId="32" xfId="1" applyFont="1" applyBorder="1" applyAlignment="1">
      <alignment horizontal="right" vertical="center" wrapText="1"/>
    </xf>
    <xf numFmtId="3" fontId="95" fillId="2" borderId="39" xfId="1" applyNumberFormat="1" applyFont="1" applyFill="1" applyBorder="1" applyAlignment="1" applyProtection="1">
      <alignment horizontal="center" vertical="center"/>
      <protection locked="0"/>
    </xf>
    <xf numFmtId="3" fontId="45" fillId="0" borderId="0" xfId="1" applyNumberFormat="1" applyFont="1" applyAlignment="1">
      <alignment vertical="center"/>
    </xf>
    <xf numFmtId="0" fontId="99" fillId="0" borderId="0" xfId="1" applyFont="1" applyAlignment="1">
      <alignment vertical="center" textRotation="90" wrapText="1"/>
    </xf>
    <xf numFmtId="0" fontId="93" fillId="3" borderId="0" xfId="1" applyFont="1" applyFill="1" applyAlignment="1">
      <alignment horizontal="center" vertical="center"/>
    </xf>
    <xf numFmtId="0" fontId="102" fillId="0" borderId="0" xfId="1" applyFont="1" applyAlignment="1">
      <alignment horizontal="right" vertical="center" textRotation="90"/>
    </xf>
    <xf numFmtId="0" fontId="93" fillId="0" borderId="0" xfId="1" applyFont="1" applyAlignment="1">
      <alignment horizontal="left" vertical="center"/>
    </xf>
    <xf numFmtId="3" fontId="93" fillId="0" borderId="0" xfId="1" applyNumberFormat="1" applyFont="1" applyAlignment="1" applyProtection="1">
      <alignment horizontal="center" vertical="center"/>
      <protection locked="0"/>
    </xf>
    <xf numFmtId="0" fontId="93" fillId="0" borderId="30" xfId="1" applyFont="1" applyBorder="1" applyAlignment="1">
      <alignment horizontal="center" vertical="center" wrapText="1"/>
    </xf>
    <xf numFmtId="0" fontId="53" fillId="0" borderId="11" xfId="1" applyFont="1" applyBorder="1"/>
    <xf numFmtId="0" fontId="93" fillId="0" borderId="0" xfId="1" applyFont="1" applyAlignment="1">
      <alignment horizontal="left" vertical="top" wrapText="1"/>
    </xf>
    <xf numFmtId="0" fontId="104" fillId="0" borderId="0" xfId="1" applyFont="1"/>
    <xf numFmtId="0" fontId="53" fillId="0" borderId="0" xfId="1" applyFont="1" applyAlignment="1">
      <alignment horizontal="left" wrapText="1"/>
    </xf>
    <xf numFmtId="0" fontId="52" fillId="0" borderId="0" xfId="1" applyFont="1" applyAlignment="1">
      <alignment horizontal="center" vertical="center" wrapText="1"/>
    </xf>
    <xf numFmtId="0" fontId="105" fillId="0" borderId="0" xfId="1" applyFont="1" applyAlignment="1">
      <alignment horizontal="center" vertical="center" wrapText="1"/>
    </xf>
    <xf numFmtId="0" fontId="107" fillId="0" borderId="0" xfId="1" applyFont="1" applyAlignment="1">
      <alignment horizontal="left" vertical="center" wrapText="1"/>
    </xf>
    <xf numFmtId="0" fontId="107" fillId="0" borderId="11" xfId="1" applyFont="1" applyBorder="1" applyAlignment="1">
      <alignment horizontal="center" vertical="center" wrapText="1"/>
    </xf>
    <xf numFmtId="0" fontId="107" fillId="0" borderId="0" xfId="1" applyFont="1" applyAlignment="1">
      <alignment horizontal="center" vertical="center" wrapText="1"/>
    </xf>
    <xf numFmtId="3" fontId="52" fillId="0" borderId="0" xfId="1" applyNumberFormat="1" applyFont="1" applyAlignment="1">
      <alignment horizontal="center" vertical="center" wrapText="1"/>
    </xf>
    <xf numFmtId="3" fontId="95" fillId="2" borderId="51" xfId="1" applyNumberFormat="1" applyFont="1" applyFill="1" applyBorder="1" applyAlignment="1" applyProtection="1">
      <alignment horizontal="center" vertical="center"/>
      <protection locked="0"/>
    </xf>
    <xf numFmtId="3" fontId="95" fillId="2" borderId="41" xfId="1" applyNumberFormat="1" applyFont="1" applyFill="1" applyBorder="1" applyAlignment="1" applyProtection="1">
      <alignment horizontal="center" vertical="center" wrapText="1"/>
      <protection locked="0"/>
    </xf>
    <xf numFmtId="0" fontId="105" fillId="0" borderId="0" xfId="1" applyFont="1" applyAlignment="1">
      <alignment horizontal="center" vertical="center"/>
    </xf>
    <xf numFmtId="0" fontId="105" fillId="0" borderId="0" xfId="1" applyFont="1" applyAlignment="1">
      <alignment horizontal="left" vertical="center"/>
    </xf>
    <xf numFmtId="3" fontId="105" fillId="0" borderId="0" xfId="1" applyNumberFormat="1" applyFont="1" applyAlignment="1" applyProtection="1">
      <alignment horizontal="center" vertical="center"/>
      <protection locked="0"/>
    </xf>
    <xf numFmtId="0" fontId="63" fillId="0" borderId="0" xfId="1" applyFont="1" applyAlignment="1">
      <alignment horizontal="center"/>
    </xf>
    <xf numFmtId="0" fontId="63" fillId="0" borderId="0" xfId="1" applyFont="1" applyAlignment="1">
      <alignment horizontal="left" wrapText="1"/>
    </xf>
    <xf numFmtId="0" fontId="63" fillId="0" borderId="11" xfId="1" applyFont="1" applyBorder="1"/>
    <xf numFmtId="0" fontId="106" fillId="9" borderId="12" xfId="2" applyFont="1" applyFill="1" applyBorder="1" applyAlignment="1" applyProtection="1">
      <alignment horizontal="center" vertical="center" wrapText="1"/>
      <protection locked="0"/>
    </xf>
    <xf numFmtId="0" fontId="106" fillId="9" borderId="13" xfId="2" applyFont="1" applyFill="1" applyBorder="1" applyAlignment="1" applyProtection="1">
      <alignment horizontal="center" vertical="center" wrapText="1"/>
      <protection locked="0"/>
    </xf>
    <xf numFmtId="0" fontId="93" fillId="0" borderId="15" xfId="1" applyFont="1" applyBorder="1" applyAlignment="1">
      <alignment horizontal="center" vertical="center" wrapText="1"/>
    </xf>
    <xf numFmtId="0" fontId="93" fillId="0" borderId="20" xfId="1" applyFont="1" applyBorder="1" applyAlignment="1">
      <alignment horizontal="center" vertical="center" wrapText="1"/>
    </xf>
    <xf numFmtId="0" fontId="108" fillId="0" borderId="0" xfId="1" applyFont="1" applyAlignment="1">
      <alignment vertical="center"/>
    </xf>
    <xf numFmtId="3" fontId="107" fillId="2" borderId="23" xfId="1" applyNumberFormat="1" applyFont="1" applyFill="1" applyBorder="1" applyAlignment="1" applyProtection="1">
      <alignment horizontal="center" vertical="center"/>
      <protection locked="0"/>
    </xf>
    <xf numFmtId="0" fontId="67" fillId="8" borderId="0" xfId="5" applyFont="1" applyFill="1" applyAlignment="1">
      <alignment horizontal="center" vertical="center" wrapText="1"/>
    </xf>
    <xf numFmtId="3" fontId="49" fillId="3" borderId="0" xfId="3" applyNumberFormat="1" applyFont="1" applyFill="1"/>
    <xf numFmtId="0" fontId="53" fillId="3" borderId="0" xfId="8" applyFont="1" applyFill="1"/>
    <xf numFmtId="0" fontId="52" fillId="3" borderId="0" xfId="8" applyFont="1" applyFill="1"/>
    <xf numFmtId="0" fontId="51" fillId="3" borderId="0" xfId="3" applyFont="1" applyFill="1" applyAlignment="1">
      <alignment horizontal="left"/>
    </xf>
    <xf numFmtId="3" fontId="96" fillId="3" borderId="0" xfId="3" applyNumberFormat="1" applyFont="1" applyFill="1" applyAlignment="1">
      <alignment horizontal="center" vertical="center"/>
    </xf>
    <xf numFmtId="0" fontId="69" fillId="3" borderId="0" xfId="3" applyFont="1" applyFill="1" applyAlignment="1">
      <alignment horizontal="left" vertical="center"/>
    </xf>
    <xf numFmtId="0" fontId="63" fillId="3" borderId="0" xfId="9" applyFont="1" applyFill="1"/>
    <xf numFmtId="0" fontId="63" fillId="4" borderId="0" xfId="9" applyFont="1" applyFill="1" applyAlignment="1">
      <alignment horizontal="left" vertical="center" wrapText="1"/>
    </xf>
    <xf numFmtId="0" fontId="63" fillId="3" borderId="0" xfId="9" applyFont="1" applyFill="1" applyAlignment="1">
      <alignment horizontal="left" vertical="center" wrapText="1"/>
    </xf>
    <xf numFmtId="164" fontId="103" fillId="4" borderId="0" xfId="9" applyNumberFormat="1" applyFont="1" applyFill="1" applyAlignment="1">
      <alignment horizontal="center" vertical="center"/>
    </xf>
    <xf numFmtId="164" fontId="57" fillId="4" borderId="0" xfId="9" applyNumberFormat="1" applyFont="1" applyFill="1" applyAlignment="1">
      <alignment horizontal="center" vertical="center"/>
    </xf>
    <xf numFmtId="164" fontId="65" fillId="3" borderId="0" xfId="9" applyNumberFormat="1" applyFont="1" applyFill="1" applyAlignment="1">
      <alignment horizontal="center" vertical="center"/>
    </xf>
    <xf numFmtId="0" fontId="111" fillId="3" borderId="0" xfId="3" quotePrefix="1" applyFont="1" applyFill="1" applyAlignment="1">
      <alignment horizontal="center" vertical="center"/>
    </xf>
    <xf numFmtId="0" fontId="63" fillId="0" borderId="0" xfId="8" applyFont="1"/>
    <xf numFmtId="0" fontId="69" fillId="3" borderId="0" xfId="3" applyFont="1" applyFill="1" applyAlignment="1">
      <alignment horizontal="center" vertical="center"/>
    </xf>
    <xf numFmtId="0" fontId="110" fillId="3" borderId="0" xfId="3" applyFont="1" applyFill="1" applyAlignment="1">
      <alignment vertical="center"/>
    </xf>
    <xf numFmtId="0" fontId="63" fillId="4" borderId="0" xfId="9" applyFont="1" applyFill="1" applyAlignment="1">
      <alignment vertical="center" wrapText="1"/>
    </xf>
    <xf numFmtId="0" fontId="63" fillId="3" borderId="0" xfId="9" applyFont="1" applyFill="1" applyAlignment="1">
      <alignment vertical="center" wrapText="1"/>
    </xf>
    <xf numFmtId="0" fontId="59" fillId="3" borderId="0" xfId="5" applyFont="1" applyFill="1" applyAlignment="1">
      <alignment vertical="center" wrapText="1"/>
    </xf>
    <xf numFmtId="164" fontId="52" fillId="3" borderId="0" xfId="9" applyNumberFormat="1" applyFont="1" applyFill="1" applyAlignment="1">
      <alignment horizontal="center" vertical="center"/>
    </xf>
    <xf numFmtId="0" fontId="59" fillId="8" borderId="0" xfId="5" applyFont="1" applyFill="1" applyAlignment="1">
      <alignment vertical="center" wrapText="1"/>
    </xf>
    <xf numFmtId="164" fontId="52" fillId="8" borderId="0" xfId="9" applyNumberFormat="1" applyFont="1" applyFill="1" applyAlignment="1">
      <alignment horizontal="center" vertical="center"/>
    </xf>
    <xf numFmtId="0" fontId="96" fillId="3" borderId="0" xfId="3" quotePrefix="1" applyFont="1" applyFill="1" applyAlignment="1">
      <alignment horizontal="left" vertical="center" wrapText="1"/>
    </xf>
    <xf numFmtId="0" fontId="45" fillId="3" borderId="0" xfId="3" applyFont="1" applyFill="1" applyAlignment="1">
      <alignment horizontal="center" wrapText="1"/>
    </xf>
    <xf numFmtId="3" fontId="45" fillId="3" borderId="0" xfId="3" applyNumberFormat="1" applyFont="1" applyFill="1" applyAlignment="1">
      <alignment horizontal="center" vertical="center"/>
    </xf>
    <xf numFmtId="0" fontId="52" fillId="0" borderId="0" xfId="8" applyFont="1"/>
    <xf numFmtId="0" fontId="53" fillId="0" borderId="0" xfId="8" applyFont="1"/>
    <xf numFmtId="0" fontId="59" fillId="3" borderId="0" xfId="3" applyFont="1" applyFill="1" applyAlignment="1">
      <alignment horizontal="right"/>
    </xf>
    <xf numFmtId="0" fontId="69" fillId="9" borderId="0" xfId="3" applyFont="1" applyFill="1" applyAlignment="1">
      <alignment horizontal="center" vertical="center" wrapText="1"/>
    </xf>
    <xf numFmtId="0" fontId="110" fillId="9" borderId="0" xfId="3" applyFont="1" applyFill="1" applyAlignment="1">
      <alignment horizontal="center" vertical="center"/>
    </xf>
    <xf numFmtId="0" fontId="69" fillId="9" borderId="0" xfId="3" applyFont="1" applyFill="1" applyAlignment="1">
      <alignment horizontal="left" vertical="center" wrapText="1"/>
    </xf>
    <xf numFmtId="0" fontId="69" fillId="9" borderId="0" xfId="3" applyFont="1" applyFill="1" applyAlignment="1">
      <alignment horizontal="center" vertical="center"/>
    </xf>
    <xf numFmtId="0" fontId="110" fillId="9" borderId="0" xfId="3" applyFont="1" applyFill="1" applyAlignment="1">
      <alignment vertical="center"/>
    </xf>
    <xf numFmtId="0" fontId="59" fillId="3" borderId="0" xfId="5" applyFont="1" applyFill="1" applyAlignment="1">
      <alignment horizontal="right" vertical="center" wrapText="1"/>
    </xf>
    <xf numFmtId="0" fontId="114" fillId="3" borderId="0" xfId="3" applyFont="1" applyFill="1" applyAlignment="1">
      <alignment horizontal="right" vertical="center" wrapText="1"/>
    </xf>
    <xf numFmtId="0" fontId="115" fillId="3" borderId="0" xfId="1" applyFont="1" applyFill="1" applyAlignment="1">
      <alignment horizontal="right"/>
    </xf>
    <xf numFmtId="0" fontId="77" fillId="3" borderId="0" xfId="3" applyFont="1" applyFill="1" applyAlignment="1">
      <alignment vertical="center" wrapText="1"/>
    </xf>
    <xf numFmtId="0" fontId="116" fillId="3" borderId="0" xfId="1" applyFont="1" applyFill="1" applyAlignment="1">
      <alignment horizontal="right"/>
    </xf>
    <xf numFmtId="0" fontId="117" fillId="3" borderId="0" xfId="3" applyFont="1" applyFill="1" applyAlignment="1">
      <alignment horizontal="right"/>
    </xf>
    <xf numFmtId="0" fontId="118" fillId="3" borderId="0" xfId="3" applyFont="1" applyFill="1" applyAlignment="1">
      <alignment horizontal="right" vertical="center"/>
    </xf>
    <xf numFmtId="0" fontId="119" fillId="3" borderId="0" xfId="1" applyFont="1" applyFill="1" applyAlignment="1">
      <alignment horizontal="right"/>
    </xf>
    <xf numFmtId="0" fontId="69" fillId="9" borderId="0" xfId="3" applyFont="1" applyFill="1" applyAlignment="1">
      <alignment horizontal="left" vertical="center"/>
    </xf>
    <xf numFmtId="0" fontId="69" fillId="9" borderId="0" xfId="3" applyFont="1" applyFill="1" applyAlignment="1">
      <alignment horizontal="left" vertical="center" wrapText="1"/>
    </xf>
    <xf numFmtId="0" fontId="69" fillId="9" borderId="0" xfId="3" applyFont="1" applyFill="1" applyAlignment="1">
      <alignment horizontal="center" vertical="center" wrapText="1"/>
    </xf>
    <xf numFmtId="0" fontId="70" fillId="3" borderId="0" xfId="3" applyFont="1" applyFill="1" applyAlignment="1">
      <alignment horizontal="center" vertical="center"/>
    </xf>
    <xf numFmtId="0" fontId="51" fillId="3" borderId="0" xfId="3" applyFont="1" applyFill="1" applyAlignment="1">
      <alignment horizontal="center" vertical="center"/>
    </xf>
    <xf numFmtId="0" fontId="91" fillId="3" borderId="0" xfId="9" applyFont="1" applyFill="1" applyAlignment="1">
      <alignment horizontal="center"/>
    </xf>
    <xf numFmtId="164" fontId="52" fillId="3" borderId="0" xfId="9" applyNumberFormat="1" applyFont="1" applyFill="1" applyAlignment="1">
      <alignment horizontal="center" vertical="center"/>
    </xf>
    <xf numFmtId="164" fontId="52" fillId="8" borderId="0" xfId="9" applyNumberFormat="1" applyFont="1" applyFill="1" applyAlignment="1">
      <alignment horizontal="center" vertical="center"/>
    </xf>
    <xf numFmtId="0" fontId="69" fillId="9" borderId="0" xfId="3" applyFont="1" applyFill="1" applyAlignment="1">
      <alignment horizontal="center" vertical="center"/>
    </xf>
    <xf numFmtId="0" fontId="113" fillId="3" borderId="0" xfId="3" applyFont="1" applyFill="1" applyAlignment="1">
      <alignment horizontal="left" vertical="center" wrapText="1"/>
    </xf>
    <xf numFmtId="0" fontId="112" fillId="3" borderId="0" xfId="3" applyFont="1" applyFill="1" applyAlignment="1">
      <alignment horizontal="right" wrapText="1"/>
    </xf>
    <xf numFmtId="0" fontId="112" fillId="3" borderId="0" xfId="3" applyFont="1" applyFill="1" applyAlignment="1">
      <alignment horizontal="right"/>
    </xf>
    <xf numFmtId="0" fontId="45" fillId="4" borderId="0" xfId="1" applyFont="1" applyFill="1" applyAlignment="1">
      <alignment horizontal="center" vertical="center" wrapText="1"/>
    </xf>
    <xf numFmtId="0" fontId="114" fillId="3" borderId="0" xfId="3" applyFont="1" applyFill="1" applyAlignment="1">
      <alignment horizontal="right" vertical="center" wrapText="1"/>
    </xf>
    <xf numFmtId="0" fontId="77" fillId="3" borderId="0" xfId="3" applyFont="1" applyFill="1" applyAlignment="1">
      <alignment horizontal="right" vertical="center" wrapText="1"/>
    </xf>
    <xf numFmtId="0" fontId="70" fillId="3" borderId="0" xfId="4" applyFont="1" applyFill="1" applyAlignment="1">
      <alignment horizontal="left" vertical="top" wrapText="1"/>
    </xf>
    <xf numFmtId="0" fontId="61" fillId="5" borderId="0" xfId="1" applyFont="1" applyFill="1" applyAlignment="1">
      <alignment horizontal="center" vertical="center"/>
    </xf>
    <xf numFmtId="0" fontId="51" fillId="3" borderId="0" xfId="3" quotePrefix="1" applyFont="1" applyFill="1" applyAlignment="1">
      <alignment horizontal="center" vertical="center"/>
    </xf>
    <xf numFmtId="2" fontId="70" fillId="6" borderId="0" xfId="4" applyNumberFormat="1" applyFont="1" applyFill="1" applyAlignment="1">
      <alignment horizontal="left" vertical="top" wrapText="1"/>
    </xf>
    <xf numFmtId="0" fontId="70" fillId="3" borderId="0" xfId="3" applyFont="1" applyFill="1" applyAlignment="1">
      <alignment horizontal="left" vertical="top" wrapText="1"/>
    </xf>
    <xf numFmtId="0" fontId="70" fillId="3" borderId="0" xfId="6" applyFont="1" applyFill="1" applyAlignment="1">
      <alignment vertical="top" wrapText="1"/>
    </xf>
    <xf numFmtId="0" fontId="70" fillId="3" borderId="0" xfId="6" applyFont="1" applyFill="1" applyAlignment="1">
      <alignment horizontal="left" vertical="top" wrapText="1"/>
    </xf>
    <xf numFmtId="0" fontId="32" fillId="3" borderId="0" xfId="6" applyFont="1" applyFill="1" applyAlignment="1">
      <alignment horizontal="left" vertical="top" wrapText="1"/>
    </xf>
    <xf numFmtId="0" fontId="71" fillId="3" borderId="55" xfId="1" applyFont="1" applyFill="1" applyBorder="1" applyAlignment="1">
      <alignment horizontal="center"/>
    </xf>
    <xf numFmtId="0" fontId="71" fillId="3" borderId="56" xfId="1" applyFont="1" applyFill="1" applyBorder="1" applyAlignment="1">
      <alignment horizontal="center"/>
    </xf>
    <xf numFmtId="0" fontId="71" fillId="3" borderId="57" xfId="1" applyFont="1" applyFill="1" applyBorder="1" applyAlignment="1">
      <alignment horizontal="center"/>
    </xf>
    <xf numFmtId="0" fontId="63" fillId="3" borderId="0" xfId="1" applyFont="1" applyFill="1" applyAlignment="1">
      <alignment horizontal="right" vertical="center" wrapText="1"/>
    </xf>
    <xf numFmtId="164" fontId="52" fillId="3" borderId="0" xfId="1" applyNumberFormat="1" applyFont="1" applyFill="1" applyAlignment="1">
      <alignment horizontal="center" vertical="center"/>
    </xf>
    <xf numFmtId="0" fontId="63" fillId="3" borderId="0" xfId="1" applyFont="1" applyFill="1" applyAlignment="1">
      <alignment horizontal="right" vertical="top" wrapText="1"/>
    </xf>
    <xf numFmtId="164" fontId="63" fillId="3" borderId="0" xfId="1" applyNumberFormat="1" applyFont="1" applyFill="1" applyAlignment="1">
      <alignment horizontal="center"/>
    </xf>
    <xf numFmtId="0" fontId="51" fillId="3" borderId="0" xfId="5" applyFont="1" applyFill="1" applyAlignment="1">
      <alignment horizontal="center" vertical="center" wrapText="1"/>
    </xf>
    <xf numFmtId="164" fontId="63" fillId="3" borderId="0" xfId="1" applyNumberFormat="1" applyFont="1" applyFill="1" applyAlignment="1">
      <alignment horizontal="center" vertical="center" wrapText="1"/>
    </xf>
    <xf numFmtId="0" fontId="51" fillId="3" borderId="0" xfId="5" applyFont="1" applyFill="1" applyAlignment="1">
      <alignment horizontal="right" vertical="center" wrapText="1"/>
    </xf>
    <xf numFmtId="0" fontId="32" fillId="3" borderId="0" xfId="3" applyFont="1" applyFill="1" applyAlignment="1">
      <alignment horizontal="left" vertical="top" wrapText="1"/>
    </xf>
    <xf numFmtId="0" fontId="32" fillId="3" borderId="0" xfId="6" applyFont="1" applyFill="1" applyAlignment="1">
      <alignment vertical="top" wrapText="1"/>
    </xf>
    <xf numFmtId="0" fontId="60" fillId="5" borderId="0" xfId="1" applyFont="1" applyFill="1" applyAlignment="1">
      <alignment horizontal="center" vertical="center" wrapText="1"/>
    </xf>
    <xf numFmtId="0" fontId="60" fillId="5" borderId="0" xfId="1" applyFont="1" applyFill="1" applyAlignment="1">
      <alignment horizontal="center" vertical="center"/>
    </xf>
    <xf numFmtId="0" fontId="51" fillId="3" borderId="0" xfId="4" applyFont="1" applyFill="1" applyAlignment="1">
      <alignment horizontal="left" vertical="top" wrapText="1"/>
    </xf>
    <xf numFmtId="2" fontId="51" fillId="6" borderId="0" xfId="4" applyNumberFormat="1" applyFont="1" applyFill="1" applyAlignment="1">
      <alignment horizontal="left" vertical="top" wrapText="1"/>
    </xf>
    <xf numFmtId="0" fontId="53" fillId="0" borderId="0" xfId="0" applyFont="1" applyAlignment="1">
      <alignment horizontal="left" vertical="top" wrapText="1"/>
    </xf>
    <xf numFmtId="0" fontId="53" fillId="0" borderId="0" xfId="1" applyFont="1" applyAlignment="1">
      <alignment horizontal="left" vertical="top" wrapText="1"/>
    </xf>
    <xf numFmtId="0" fontId="89" fillId="9" borderId="1" xfId="1" applyFont="1" applyFill="1" applyBorder="1" applyAlignment="1">
      <alignment horizontal="center" vertical="center" textRotation="90"/>
    </xf>
    <xf numFmtId="0" fontId="89" fillId="9" borderId="7" xfId="1" applyFont="1" applyFill="1" applyBorder="1" applyAlignment="1">
      <alignment horizontal="center" vertical="center" textRotation="90"/>
    </xf>
    <xf numFmtId="0" fontId="89" fillId="9" borderId="4" xfId="1" applyFont="1" applyFill="1" applyBorder="1" applyAlignment="1">
      <alignment horizontal="center" vertical="center" textRotation="90"/>
    </xf>
    <xf numFmtId="0" fontId="89" fillId="9" borderId="42" xfId="1" applyFont="1" applyFill="1" applyBorder="1" applyAlignment="1">
      <alignment horizontal="center" vertical="center" textRotation="90"/>
    </xf>
    <xf numFmtId="0" fontId="89" fillId="9" borderId="43" xfId="1" applyFont="1" applyFill="1" applyBorder="1" applyAlignment="1">
      <alignment horizontal="center" vertical="center" textRotation="90"/>
    </xf>
    <xf numFmtId="0" fontId="89" fillId="9" borderId="44" xfId="1" applyFont="1" applyFill="1" applyBorder="1" applyAlignment="1">
      <alignment horizontal="center" vertical="center" textRotation="90"/>
    </xf>
    <xf numFmtId="0" fontId="89" fillId="9" borderId="42" xfId="1" applyFont="1" applyFill="1" applyBorder="1" applyAlignment="1">
      <alignment horizontal="center" vertical="center" textRotation="90" wrapText="1"/>
    </xf>
    <xf numFmtId="0" fontId="89" fillId="9" borderId="43" xfId="1" applyFont="1" applyFill="1" applyBorder="1" applyAlignment="1">
      <alignment horizontal="center" vertical="center" textRotation="90" wrapText="1"/>
    </xf>
    <xf numFmtId="0" fontId="89" fillId="9" borderId="44" xfId="1" applyFont="1" applyFill="1" applyBorder="1" applyAlignment="1">
      <alignment horizontal="center" vertical="center" textRotation="90" wrapText="1"/>
    </xf>
    <xf numFmtId="0" fontId="89" fillId="9" borderId="1" xfId="1" applyFont="1" applyFill="1" applyBorder="1" applyAlignment="1">
      <alignment horizontal="center" vertical="center" textRotation="90" wrapText="1"/>
    </xf>
    <xf numFmtId="0" fontId="89" fillId="9" borderId="4" xfId="1" applyFont="1" applyFill="1" applyBorder="1" applyAlignment="1">
      <alignment horizontal="center" vertical="center" textRotation="90" wrapText="1"/>
    </xf>
    <xf numFmtId="0" fontId="89" fillId="9" borderId="7" xfId="1" applyFont="1" applyFill="1" applyBorder="1" applyAlignment="1">
      <alignment horizontal="center" vertical="center" textRotation="90" wrapText="1"/>
    </xf>
    <xf numFmtId="0" fontId="93" fillId="0" borderId="0" xfId="1" applyFont="1" applyAlignment="1">
      <alignment horizontal="left" vertical="top" wrapText="1"/>
    </xf>
    <xf numFmtId="0" fontId="100" fillId="9" borderId="35" xfId="1" applyFont="1" applyFill="1" applyBorder="1" applyAlignment="1">
      <alignment horizontal="center" vertical="center" textRotation="90" wrapText="1"/>
    </xf>
    <xf numFmtId="0" fontId="93" fillId="0" borderId="0" xfId="1" applyFont="1" applyAlignment="1">
      <alignment horizontal="left" vertical="center" wrapText="1"/>
    </xf>
    <xf numFmtId="0" fontId="100" fillId="9" borderId="0" xfId="1" applyFont="1" applyFill="1" applyAlignment="1">
      <alignment horizontal="left"/>
    </xf>
    <xf numFmtId="0" fontId="120" fillId="9" borderId="0" xfId="1" applyFont="1" applyFill="1" applyAlignment="1">
      <alignment horizontal="left"/>
    </xf>
    <xf numFmtId="0" fontId="100" fillId="9" borderId="14" xfId="1" applyFont="1" applyFill="1" applyBorder="1" applyAlignment="1">
      <alignment horizontal="center" vertical="center" textRotation="90"/>
    </xf>
    <xf numFmtId="0" fontId="100" fillId="9" borderId="19" xfId="1" applyFont="1" applyFill="1" applyBorder="1" applyAlignment="1">
      <alignment horizontal="center" vertical="center" textRotation="90"/>
    </xf>
    <xf numFmtId="0" fontId="100" fillId="9" borderId="26" xfId="1" applyFont="1" applyFill="1" applyBorder="1" applyAlignment="1">
      <alignment horizontal="center" vertical="center" textRotation="90"/>
    </xf>
    <xf numFmtId="0" fontId="100" fillId="9" borderId="0" xfId="1" applyFont="1" applyFill="1" applyAlignment="1">
      <alignment horizontal="center" vertical="center" textRotation="90"/>
    </xf>
    <xf numFmtId="3" fontId="95" fillId="2" borderId="28" xfId="1" applyNumberFormat="1" applyFont="1" applyFill="1" applyBorder="1" applyAlignment="1" applyProtection="1">
      <alignment horizontal="center" vertical="center"/>
      <protection locked="0"/>
    </xf>
    <xf numFmtId="3" fontId="95" fillId="2" borderId="29" xfId="1" applyNumberFormat="1" applyFont="1" applyFill="1" applyBorder="1" applyAlignment="1" applyProtection="1">
      <alignment horizontal="center" vertical="center"/>
      <protection locked="0"/>
    </xf>
    <xf numFmtId="0" fontId="121" fillId="9" borderId="0" xfId="1" applyFont="1" applyFill="1" applyAlignment="1">
      <alignment horizontal="left"/>
    </xf>
    <xf numFmtId="0" fontId="100" fillId="9" borderId="0" xfId="1" applyFont="1" applyFill="1" applyAlignment="1">
      <alignment horizontal="center" vertical="center" textRotation="90" wrapText="1"/>
    </xf>
    <xf numFmtId="3" fontId="95" fillId="2" borderId="33" xfId="1" applyNumberFormat="1" applyFont="1" applyFill="1" applyBorder="1" applyAlignment="1" applyProtection="1">
      <alignment horizontal="center" vertical="center"/>
      <protection locked="0"/>
    </xf>
    <xf numFmtId="3" fontId="95" fillId="2" borderId="34" xfId="1" applyNumberFormat="1" applyFont="1" applyFill="1" applyBorder="1" applyAlignment="1" applyProtection="1">
      <alignment horizontal="center" vertical="center"/>
      <protection locked="0"/>
    </xf>
    <xf numFmtId="3" fontId="95" fillId="2" borderId="19" xfId="1" applyNumberFormat="1" applyFont="1" applyFill="1" applyBorder="1" applyAlignment="1" applyProtection="1">
      <alignment horizontal="center" vertical="center"/>
      <protection locked="0"/>
    </xf>
    <xf numFmtId="3" fontId="95" fillId="2" borderId="0" xfId="1" applyNumberFormat="1" applyFont="1" applyFill="1" applyAlignment="1" applyProtection="1">
      <alignment horizontal="center" vertical="center"/>
      <protection locked="0"/>
    </xf>
    <xf numFmtId="3" fontId="95" fillId="2" borderId="40" xfId="1" applyNumberFormat="1" applyFont="1" applyFill="1" applyBorder="1" applyAlignment="1" applyProtection="1">
      <alignment horizontal="center" vertical="center"/>
      <protection locked="0"/>
    </xf>
    <xf numFmtId="3" fontId="95" fillId="2" borderId="64" xfId="1" applyNumberFormat="1" applyFont="1" applyFill="1" applyBorder="1" applyAlignment="1" applyProtection="1">
      <alignment horizontal="center" vertical="center"/>
      <protection locked="0"/>
    </xf>
    <xf numFmtId="0" fontId="93" fillId="0" borderId="0" xfId="1" applyFont="1" applyAlignment="1">
      <alignment horizontal="center" vertical="center" wrapText="1"/>
    </xf>
    <xf numFmtId="3" fontId="95" fillId="2" borderId="19" xfId="1" applyNumberFormat="1" applyFont="1" applyFill="1" applyBorder="1" applyAlignment="1" applyProtection="1">
      <alignment horizontal="center" vertical="center" wrapText="1"/>
      <protection locked="0"/>
    </xf>
    <xf numFmtId="3" fontId="95" fillId="2" borderId="11" xfId="1" applyNumberFormat="1" applyFont="1" applyFill="1" applyBorder="1" applyAlignment="1" applyProtection="1">
      <alignment horizontal="center" vertical="center" wrapText="1"/>
      <protection locked="0"/>
    </xf>
    <xf numFmtId="3" fontId="95" fillId="2" borderId="0" xfId="1" applyNumberFormat="1" applyFont="1" applyFill="1" applyAlignment="1" applyProtection="1">
      <alignment horizontal="center" vertical="center" wrapText="1"/>
      <protection locked="0"/>
    </xf>
    <xf numFmtId="0" fontId="100" fillId="9" borderId="35" xfId="1" applyFont="1" applyFill="1" applyBorder="1" applyAlignment="1">
      <alignment horizontal="center" textRotation="90" wrapText="1"/>
    </xf>
    <xf numFmtId="0" fontId="105" fillId="0" borderId="0" xfId="1" applyFont="1" applyAlignment="1">
      <alignment horizontal="left" vertical="center" wrapText="1"/>
    </xf>
    <xf numFmtId="0" fontId="95" fillId="0" borderId="0" xfId="1" applyFont="1" applyAlignment="1">
      <alignment horizontal="left" vertical="top" wrapText="1"/>
    </xf>
    <xf numFmtId="3" fontId="95" fillId="2" borderId="28" xfId="1" applyNumberFormat="1" applyFont="1" applyFill="1" applyBorder="1" applyAlignment="1" applyProtection="1">
      <alignment horizontal="center" vertical="center" wrapText="1"/>
      <protection locked="0"/>
    </xf>
    <xf numFmtId="3" fontId="95" fillId="2" borderId="29" xfId="1" applyNumberFormat="1" applyFont="1" applyFill="1" applyBorder="1" applyAlignment="1" applyProtection="1">
      <alignment horizontal="center" vertical="center" wrapText="1"/>
      <protection locked="0"/>
    </xf>
    <xf numFmtId="3" fontId="107" fillId="2" borderId="19" xfId="1" applyNumberFormat="1" applyFont="1" applyFill="1" applyBorder="1" applyAlignment="1" applyProtection="1">
      <alignment horizontal="center" vertical="center"/>
      <protection locked="0"/>
    </xf>
    <xf numFmtId="3" fontId="107" fillId="2" borderId="0" xfId="1" applyNumberFormat="1" applyFont="1" applyFill="1" applyAlignment="1" applyProtection="1">
      <alignment horizontal="center" vertical="center"/>
      <protection locked="0"/>
    </xf>
  </cellXfs>
  <cellStyles count="10">
    <cellStyle name="Normál" xfId="0" builtinId="0"/>
    <cellStyle name="Normál 12" xfId="8" xr:uid="{4A4A13A6-0743-428B-8C47-EA1BA19ACE16}"/>
    <cellStyle name="Normál 14 2" xfId="9" xr:uid="{3D48DA2A-7097-4D09-859E-5300362661B0}"/>
    <cellStyle name="Normál 2" xfId="1" xr:uid="{F1941309-4AE8-404E-BA19-E88774E34109}"/>
    <cellStyle name="Normál 2 3" xfId="4" xr:uid="{E51CBE83-66D1-4FF6-AB2F-6E912EABA70E}"/>
    <cellStyle name="Normal 3" xfId="2" xr:uid="{4573C4BC-8B8A-4D3E-9904-A3DDDC3E2D52}"/>
    <cellStyle name="Normál 4 2" xfId="3" xr:uid="{B425EB67-339C-4F76-8EF1-B4AE9C243527}"/>
    <cellStyle name="Normál_207­_2010_aprilis" xfId="6" xr:uid="{40AEAE8D-3989-464D-9443-F2201F5FB385}"/>
    <cellStyle name="Normal_Folha de cálculo em C: Documents and Settings u118508 Local Settings Temp A51GU note2009.100" xfId="5" xr:uid="{299CF67A-63D1-4B39-B6D1-C54D7BA2AA81}"/>
    <cellStyle name="Normál_TERVarlista_2008.12.04" xfId="7" xr:uid="{47FBAC3C-0B49-4654-B32E-E8FC7CEC4702}"/>
  </cellStyles>
  <dxfs count="0"/>
  <tableStyles count="0" defaultTableStyle="TableStyleMedium2" defaultPivotStyle="PivotStyleLight16"/>
  <colors>
    <mruColors>
      <color rgb="FF7A99AC"/>
      <color rgb="FF9D06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jpe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5" Type="http://schemas.openxmlformats.org/officeDocument/2006/relationships/image" Target="../media/image11.png"/><Relationship Id="rId10" Type="http://schemas.openxmlformats.org/officeDocument/2006/relationships/image" Target="../media/image2.png"/><Relationship Id="rId4" Type="http://schemas.openxmlformats.org/officeDocument/2006/relationships/image" Target="../media/image10.png"/><Relationship Id="rId9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7.jpe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6107254</xdr:colOff>
      <xdr:row>2</xdr:row>
      <xdr:rowOff>159854</xdr:rowOff>
    </xdr:from>
    <xdr:to>
      <xdr:col>0</xdr:col>
      <xdr:colOff>7182971</xdr:colOff>
      <xdr:row>2</xdr:row>
      <xdr:rowOff>1194756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25DE132-AE4B-4503-837E-7A885267F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107254" y="9497075"/>
          <a:ext cx="1075717" cy="1034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3185427</xdr:rowOff>
    </xdr:from>
    <xdr:to>
      <xdr:col>0</xdr:col>
      <xdr:colOff>7533409</xdr:colOff>
      <xdr:row>2</xdr:row>
      <xdr:rowOff>257294</xdr:rowOff>
    </xdr:to>
    <xdr:sp macro="" textlink="">
      <xdr:nvSpPr>
        <xdr:cNvPr id="3" name="TextBox 3">
          <a:extLst>
            <a:ext uri="{FF2B5EF4-FFF2-40B4-BE49-F238E27FC236}">
              <a16:creationId xmlns:a16="http://schemas.microsoft.com/office/drawing/2014/main" id="{542B38B5-C5A0-4F03-A979-61E54909448E}"/>
            </a:ext>
          </a:extLst>
        </xdr:cNvPr>
        <xdr:cNvSpPr txBox="1"/>
      </xdr:nvSpPr>
      <xdr:spPr>
        <a:xfrm>
          <a:off x="0" y="7498891"/>
          <a:ext cx="7533409" cy="1385332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hu-HU" sz="4000" b="1">
              <a:solidFill>
                <a:srgbClr val="7A99AC"/>
              </a:solidFill>
              <a:latin typeface="Citroen Type Black" pitchFamily="2" charset="0"/>
            </a:rPr>
            <a:t>CITROËN KISHASZONJÁRMŰ ÁRLISTA</a:t>
          </a:r>
          <a:br>
            <a:rPr lang="hu-HU" sz="1400" b="1">
              <a:solidFill>
                <a:srgbClr val="7A99AC"/>
              </a:solidFill>
              <a:latin typeface="Citroen Type Black" pitchFamily="2" charset="0"/>
            </a:rPr>
          </a:br>
          <a:r>
            <a:rPr lang="hu-HU" sz="2000" b="0" i="0">
              <a:solidFill>
                <a:srgbClr val="7A99AC"/>
              </a:solidFill>
              <a:latin typeface="Citroen Type Black" pitchFamily="2" charset="0"/>
            </a:rPr>
            <a:t>2023.</a:t>
          </a:r>
          <a:r>
            <a:rPr lang="hu-HU" sz="2000" b="0" i="0" baseline="0">
              <a:solidFill>
                <a:srgbClr val="7A99AC"/>
              </a:solidFill>
              <a:latin typeface="Citroen Type Black" pitchFamily="2" charset="0"/>
            </a:rPr>
            <a:t> június 1-től</a:t>
          </a:r>
          <a:r>
            <a:rPr lang="hu-HU" sz="2000" b="0" i="0">
              <a:solidFill>
                <a:srgbClr val="7A99AC"/>
              </a:solidFill>
              <a:latin typeface="Citroen Type Black" pitchFamily="2" charset="0"/>
            </a:rPr>
            <a:t> érvényes árlista</a:t>
          </a:r>
        </a:p>
      </xdr:txBody>
    </xdr:sp>
    <xdr:clientData/>
  </xdr:twoCellAnchor>
  <xdr:twoCellAnchor editAs="oneCell">
    <xdr:from>
      <xdr:col>0</xdr:col>
      <xdr:colOff>2503713</xdr:colOff>
      <xdr:row>1</xdr:row>
      <xdr:rowOff>1020536</xdr:rowOff>
    </xdr:from>
    <xdr:to>
      <xdr:col>0</xdr:col>
      <xdr:colOff>4951702</xdr:colOff>
      <xdr:row>1</xdr:row>
      <xdr:rowOff>3290661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60C398A9-ED72-4467-B175-ECB1169F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3713" y="5334000"/>
          <a:ext cx="2447989" cy="227012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0</xdr:row>
      <xdr:rowOff>1238251</xdr:rowOff>
    </xdr:from>
    <xdr:to>
      <xdr:col>0</xdr:col>
      <xdr:colOff>7497535</xdr:colOff>
      <xdr:row>1</xdr:row>
      <xdr:rowOff>655813</xdr:rowOff>
    </xdr:to>
    <xdr:pic>
      <xdr:nvPicPr>
        <xdr:cNvPr id="9" name="Image 5">
          <a:extLst>
            <a:ext uri="{FF2B5EF4-FFF2-40B4-BE49-F238E27FC236}">
              <a16:creationId xmlns:a16="http://schemas.microsoft.com/office/drawing/2014/main" id="{25DCDD90-BBFB-4EB5-A057-CD745AC48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238251"/>
          <a:ext cx="7443106" cy="37310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109</xdr:row>
      <xdr:rowOff>1991591</xdr:rowOff>
    </xdr:from>
    <xdr:to>
      <xdr:col>2</xdr:col>
      <xdr:colOff>813955</xdr:colOff>
      <xdr:row>109</xdr:row>
      <xdr:rowOff>3325091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7298FAC3-6ABA-485D-8210-27EE0616D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91" y="59158909"/>
          <a:ext cx="3134591" cy="1333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103909</xdr:colOff>
      <xdr:row>78</xdr:row>
      <xdr:rowOff>346364</xdr:rowOff>
    </xdr:from>
    <xdr:to>
      <xdr:col>2</xdr:col>
      <xdr:colOff>1413905</xdr:colOff>
      <xdr:row>81</xdr:row>
      <xdr:rowOff>293676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22FC10AF-5159-456E-A47F-6238E8F6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909" y="44351864"/>
          <a:ext cx="3578678" cy="15059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876558</xdr:colOff>
      <xdr:row>1</xdr:row>
      <xdr:rowOff>283167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E8DD67-9982-48F4-BEE2-67856F90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3333" cy="161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28</xdr:row>
      <xdr:rowOff>15875</xdr:rowOff>
    </xdr:from>
    <xdr:to>
      <xdr:col>0</xdr:col>
      <xdr:colOff>1873249</xdr:colOff>
      <xdr:row>31</xdr:row>
      <xdr:rowOff>172410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37CB4B59-28F0-49B1-802B-E6A49C68D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10112375"/>
          <a:ext cx="1698624" cy="1042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3098504</xdr:colOff>
      <xdr:row>2</xdr:row>
      <xdr:rowOff>79374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D06AA465-E257-4C03-B504-E04A101B4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3098504" cy="28733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35</xdr:row>
      <xdr:rowOff>301625</xdr:rowOff>
    </xdr:from>
    <xdr:to>
      <xdr:col>1</xdr:col>
      <xdr:colOff>507750</xdr:colOff>
      <xdr:row>35</xdr:row>
      <xdr:rowOff>1301625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8D901D56-2E87-484D-9641-D57E81776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16065500"/>
          <a:ext cx="3603375" cy="10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1651000</xdr:colOff>
      <xdr:row>26</xdr:row>
      <xdr:rowOff>15875</xdr:rowOff>
    </xdr:from>
    <xdr:to>
      <xdr:col>8</xdr:col>
      <xdr:colOff>3068980</xdr:colOff>
      <xdr:row>33</xdr:row>
      <xdr:rowOff>205666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39692C6C-F641-4E1D-A5A6-B54207D4E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04500" y="12128500"/>
          <a:ext cx="4688230" cy="20789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2207559</xdr:colOff>
      <xdr:row>5</xdr:row>
      <xdr:rowOff>231812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97888B5D-CE1C-42D4-A440-5366513FC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207559" cy="2047164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125</xdr:row>
      <xdr:rowOff>302559</xdr:rowOff>
    </xdr:from>
    <xdr:to>
      <xdr:col>0</xdr:col>
      <xdr:colOff>3636992</xdr:colOff>
      <xdr:row>126</xdr:row>
      <xdr:rowOff>417295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9D31A39E-5C79-4125-BACE-5AA6DFE28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17" y="52925383"/>
          <a:ext cx="3603375" cy="10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899189</xdr:colOff>
      <xdr:row>25</xdr:row>
      <xdr:rowOff>582710</xdr:rowOff>
    </xdr:from>
    <xdr:to>
      <xdr:col>6</xdr:col>
      <xdr:colOff>968395</xdr:colOff>
      <xdr:row>34</xdr:row>
      <xdr:rowOff>224122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1FA0CF33-EFF9-4887-8099-D8B1EEF0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4439" y="7374035"/>
          <a:ext cx="4231631" cy="2689411"/>
        </a:xfrm>
        <a:prstGeom prst="rect">
          <a:avLst/>
        </a:prstGeom>
      </xdr:spPr>
    </xdr:pic>
    <xdr:clientData/>
  </xdr:twoCellAnchor>
  <xdr:twoCellAnchor editAs="oneCell">
    <xdr:from>
      <xdr:col>1</xdr:col>
      <xdr:colOff>347379</xdr:colOff>
      <xdr:row>15</xdr:row>
      <xdr:rowOff>22412</xdr:rowOff>
    </xdr:from>
    <xdr:to>
      <xdr:col>3</xdr:col>
      <xdr:colOff>839192</xdr:colOff>
      <xdr:row>25</xdr:row>
      <xdr:rowOff>336176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1A3833D4-42CF-45C6-AD0C-032AF7500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1329" y="4594412"/>
          <a:ext cx="3682688" cy="2533090"/>
        </a:xfrm>
        <a:prstGeom prst="rect">
          <a:avLst/>
        </a:prstGeom>
      </xdr:spPr>
    </xdr:pic>
    <xdr:clientData/>
  </xdr:twoCellAnchor>
  <xdr:twoCellAnchor editAs="oneCell">
    <xdr:from>
      <xdr:col>3</xdr:col>
      <xdr:colOff>896467</xdr:colOff>
      <xdr:row>14</xdr:row>
      <xdr:rowOff>268942</xdr:rowOff>
    </xdr:from>
    <xdr:to>
      <xdr:col>6</xdr:col>
      <xdr:colOff>1036840</xdr:colOff>
      <xdr:row>25</xdr:row>
      <xdr:rowOff>353974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A651F182-E1B7-4530-8652-6150FDB60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alphaModFix/>
        </a:blip>
        <a:stretch>
          <a:fillRect/>
        </a:stretch>
      </xdr:blipFill>
      <xdr:spPr>
        <a:xfrm>
          <a:off x="4801717" y="4498042"/>
          <a:ext cx="4302798" cy="2647258"/>
        </a:xfrm>
        <a:prstGeom prst="rect">
          <a:avLst/>
        </a:prstGeom>
      </xdr:spPr>
    </xdr:pic>
    <xdr:clientData/>
  </xdr:twoCellAnchor>
  <xdr:twoCellAnchor editAs="oneCell">
    <xdr:from>
      <xdr:col>1</xdr:col>
      <xdr:colOff>246525</xdr:colOff>
      <xdr:row>25</xdr:row>
      <xdr:rowOff>728389</xdr:rowOff>
    </xdr:from>
    <xdr:to>
      <xdr:col>3</xdr:col>
      <xdr:colOff>712173</xdr:colOff>
      <xdr:row>34</xdr:row>
      <xdr:rowOff>224123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2640D6B5-1A43-46C9-9846-A3529EE4E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0475" y="7519714"/>
          <a:ext cx="3661566" cy="2543733"/>
        </a:xfrm>
        <a:prstGeom prst="rect">
          <a:avLst/>
        </a:prstGeom>
      </xdr:spPr>
    </xdr:pic>
    <xdr:clientData/>
  </xdr:twoCellAnchor>
  <xdr:twoCellAnchor editAs="oneCell">
    <xdr:from>
      <xdr:col>2</xdr:col>
      <xdr:colOff>86846</xdr:colOff>
      <xdr:row>36</xdr:row>
      <xdr:rowOff>168089</xdr:rowOff>
    </xdr:from>
    <xdr:to>
      <xdr:col>5</xdr:col>
      <xdr:colOff>1061758</xdr:colOff>
      <xdr:row>47</xdr:row>
      <xdr:rowOff>199839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64D3B0AC-AD1D-4989-8CCC-6CD4F3C8F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39596" y="10521764"/>
          <a:ext cx="4270562" cy="2546350"/>
        </a:xfrm>
        <a:prstGeom prst="rect">
          <a:avLst/>
        </a:prstGeom>
      </xdr:spPr>
    </xdr:pic>
    <xdr:clientData/>
  </xdr:twoCellAnchor>
  <xdr:twoCellAnchor>
    <xdr:from>
      <xdr:col>6</xdr:col>
      <xdr:colOff>649942</xdr:colOff>
      <xdr:row>52</xdr:row>
      <xdr:rowOff>59860</xdr:rowOff>
    </xdr:from>
    <xdr:to>
      <xdr:col>8</xdr:col>
      <xdr:colOff>33617</xdr:colOff>
      <xdr:row>58</xdr:row>
      <xdr:rowOff>201707</xdr:rowOff>
    </xdr:to>
    <xdr:grpSp>
      <xdr:nvGrpSpPr>
        <xdr:cNvPr id="8" name="Groupe 43">
          <a:extLst>
            <a:ext uri="{FF2B5EF4-FFF2-40B4-BE49-F238E27FC236}">
              <a16:creationId xmlns:a16="http://schemas.microsoft.com/office/drawing/2014/main" id="{A6C87615-26C5-4525-8485-FBBBDB78791F}"/>
            </a:ext>
          </a:extLst>
        </xdr:cNvPr>
        <xdr:cNvGrpSpPr>
          <a:grpSpLocks noChangeAspect="1"/>
        </xdr:cNvGrpSpPr>
      </xdr:nvGrpSpPr>
      <xdr:grpSpPr>
        <a:xfrm>
          <a:off x="9132795" y="14268919"/>
          <a:ext cx="1636057" cy="1632229"/>
          <a:chOff x="5141332" y="3405607"/>
          <a:chExt cx="1650899" cy="1741537"/>
        </a:xfrm>
      </xdr:grpSpPr>
      <xdr:pic>
        <xdr:nvPicPr>
          <xdr:cNvPr id="9" name="Image 44">
            <a:extLst>
              <a:ext uri="{FF2B5EF4-FFF2-40B4-BE49-F238E27FC236}">
                <a16:creationId xmlns:a16="http://schemas.microsoft.com/office/drawing/2014/main" id="{9D9DAEBC-F917-4871-A25A-C4CA85D010A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141332" y="3405607"/>
            <a:ext cx="1650899" cy="1646890"/>
          </a:xfrm>
          <a:prstGeom prst="rect">
            <a:avLst/>
          </a:prstGeom>
        </xdr:spPr>
      </xdr:pic>
      <xdr:sp macro="" textlink="">
        <xdr:nvSpPr>
          <xdr:cNvPr id="10" name="Rectangle 45">
            <a:extLst>
              <a:ext uri="{FF2B5EF4-FFF2-40B4-BE49-F238E27FC236}">
                <a16:creationId xmlns:a16="http://schemas.microsoft.com/office/drawing/2014/main" id="{03CC6A8A-4AED-4A45-8F92-07E6B722E7C6}"/>
              </a:ext>
            </a:extLst>
          </xdr:cNvPr>
          <xdr:cNvSpPr/>
        </xdr:nvSpPr>
        <xdr:spPr>
          <a:xfrm>
            <a:off x="5652120" y="5045986"/>
            <a:ext cx="720080" cy="101158"/>
          </a:xfrm>
          <a:prstGeom prst="rect">
            <a:avLst/>
          </a:prstGeom>
          <a:solidFill>
            <a:sysClr val="window" lastClr="FFFFFF"/>
          </a:solidFill>
          <a:ln w="12700" cap="flat" cmpd="sng" algn="ctr">
            <a:noFill/>
            <a:prstDash val="solid"/>
            <a:miter lim="800000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algn="ctr"/>
            <a:endParaRPr lang="fr-FR"/>
          </a:p>
        </xdr:txBody>
      </xdr:sp>
    </xdr:grpSp>
    <xdr:clientData/>
  </xdr:twoCellAnchor>
  <xdr:twoCellAnchor editAs="oneCell">
    <xdr:from>
      <xdr:col>1</xdr:col>
      <xdr:colOff>213468</xdr:colOff>
      <xdr:row>52</xdr:row>
      <xdr:rowOff>220900</xdr:rowOff>
    </xdr:from>
    <xdr:to>
      <xdr:col>1</xdr:col>
      <xdr:colOff>1446939</xdr:colOff>
      <xdr:row>57</xdr:row>
      <xdr:rowOff>188106</xdr:rowOff>
    </xdr:to>
    <xdr:pic>
      <xdr:nvPicPr>
        <xdr:cNvPr id="11" name="Image 36">
          <a:extLst>
            <a:ext uri="{FF2B5EF4-FFF2-40B4-BE49-F238E27FC236}">
              <a16:creationId xmlns:a16="http://schemas.microsoft.com/office/drawing/2014/main" id="{CB019754-5AF7-4984-97DF-E92181449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418" y="14184550"/>
          <a:ext cx="1233471" cy="1253081"/>
        </a:xfrm>
        <a:prstGeom prst="rect">
          <a:avLst/>
        </a:prstGeom>
      </xdr:spPr>
    </xdr:pic>
    <xdr:clientData/>
  </xdr:twoCellAnchor>
  <xdr:twoCellAnchor editAs="oneCell">
    <xdr:from>
      <xdr:col>5</xdr:col>
      <xdr:colOff>190497</xdr:colOff>
      <xdr:row>52</xdr:row>
      <xdr:rowOff>134476</xdr:rowOff>
    </xdr:from>
    <xdr:to>
      <xdr:col>5</xdr:col>
      <xdr:colOff>1607385</xdr:colOff>
      <xdr:row>58</xdr:row>
      <xdr:rowOff>60982</xdr:rowOff>
    </xdr:to>
    <xdr:pic>
      <xdr:nvPicPr>
        <xdr:cNvPr id="12" name="Kép 11">
          <a:extLst>
            <a:ext uri="{FF2B5EF4-FFF2-40B4-BE49-F238E27FC236}">
              <a16:creationId xmlns:a16="http://schemas.microsoft.com/office/drawing/2014/main" id="{61E98940-C818-44F0-A23F-6DABCD57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438897" y="14098126"/>
          <a:ext cx="1416888" cy="1440981"/>
        </a:xfrm>
        <a:prstGeom prst="rect">
          <a:avLst/>
        </a:prstGeom>
      </xdr:spPr>
    </xdr:pic>
    <xdr:clientData/>
  </xdr:twoCellAnchor>
  <xdr:twoCellAnchor editAs="oneCell">
    <xdr:from>
      <xdr:col>3</xdr:col>
      <xdr:colOff>78436</xdr:colOff>
      <xdr:row>52</xdr:row>
      <xdr:rowOff>164873</xdr:rowOff>
    </xdr:from>
    <xdr:to>
      <xdr:col>4</xdr:col>
      <xdr:colOff>254073</xdr:colOff>
      <xdr:row>58</xdr:row>
      <xdr:rowOff>26745</xdr:rowOff>
    </xdr:to>
    <xdr:pic>
      <xdr:nvPicPr>
        <xdr:cNvPr id="13" name="Image 36">
          <a:extLst>
            <a:ext uri="{FF2B5EF4-FFF2-40B4-BE49-F238E27FC236}">
              <a16:creationId xmlns:a16="http://schemas.microsoft.com/office/drawing/2014/main" id="{B64ED2BC-52CB-40BC-8915-07E055596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3686" y="14128523"/>
          <a:ext cx="1347211" cy="1376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212912</xdr:rowOff>
    </xdr:from>
    <xdr:to>
      <xdr:col>2</xdr:col>
      <xdr:colOff>241610</xdr:colOff>
      <xdr:row>65</xdr:row>
      <xdr:rowOff>92324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8834743E-B367-4F31-9A2C-8C6301A92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6158883"/>
          <a:ext cx="3603375" cy="10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212912</xdr:rowOff>
    </xdr:from>
    <xdr:to>
      <xdr:col>1</xdr:col>
      <xdr:colOff>1121</xdr:colOff>
      <xdr:row>69</xdr:row>
      <xdr:rowOff>164576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id="{1A1BFF03-0052-4EF9-9D52-788B8D97C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6158883"/>
          <a:ext cx="1121709" cy="19687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930088</xdr:colOff>
      <xdr:row>6</xdr:row>
      <xdr:rowOff>7694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41E20AF-A236-40B5-9A7F-9C751A7B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2050676" cy="19687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36</xdr:row>
      <xdr:rowOff>15875</xdr:rowOff>
    </xdr:from>
    <xdr:to>
      <xdr:col>0</xdr:col>
      <xdr:colOff>1873249</xdr:colOff>
      <xdr:row>39</xdr:row>
      <xdr:rowOff>172410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C790E600-5896-48CD-9032-B2178E8D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625" y="10112375"/>
          <a:ext cx="1698624" cy="1042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2447989</xdr:colOff>
      <xdr:row>4</xdr:row>
      <xdr:rowOff>317500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D852EACF-8F0F-4D60-A0D7-056731CA3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47989" cy="227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714375</xdr:rowOff>
    </xdr:from>
    <xdr:to>
      <xdr:col>2</xdr:col>
      <xdr:colOff>47375</xdr:colOff>
      <xdr:row>44</xdr:row>
      <xdr:rowOff>444375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894E5038-B100-4A8F-A78A-102B732B9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891125"/>
          <a:ext cx="3603375" cy="10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1809750</xdr:colOff>
      <xdr:row>34</xdr:row>
      <xdr:rowOff>142875</xdr:rowOff>
    </xdr:from>
    <xdr:to>
      <xdr:col>9</xdr:col>
      <xdr:colOff>2957855</xdr:colOff>
      <xdr:row>40</xdr:row>
      <xdr:rowOff>459666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706DB2C4-ABB0-4609-A4A6-D53FEDBA9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56625" y="10652125"/>
          <a:ext cx="4688230" cy="20789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33618</xdr:rowOff>
    </xdr:from>
    <xdr:to>
      <xdr:col>0</xdr:col>
      <xdr:colOff>1743333</xdr:colOff>
      <xdr:row>4</xdr:row>
      <xdr:rowOff>92667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12AF7FFC-2F53-4DE5-8B26-A0883D5C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618"/>
          <a:ext cx="1743333" cy="161666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100</xdr:row>
      <xdr:rowOff>489394</xdr:rowOff>
    </xdr:from>
    <xdr:to>
      <xdr:col>0</xdr:col>
      <xdr:colOff>2263588</xdr:colOff>
      <xdr:row>101</xdr:row>
      <xdr:rowOff>493056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34A42DF5-0E38-4CBE-BAA8-1222019D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12" y="39575512"/>
          <a:ext cx="2241176" cy="8889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149677</xdr:colOff>
      <xdr:row>0</xdr:row>
      <xdr:rowOff>28577</xdr:rowOff>
    </xdr:from>
    <xdr:to>
      <xdr:col>9</xdr:col>
      <xdr:colOff>27214</xdr:colOff>
      <xdr:row>3</xdr:row>
      <xdr:rowOff>122466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CDAA08-7D69-457B-B0F5-945180F0D39E}"/>
            </a:ext>
          </a:extLst>
        </xdr:cNvPr>
        <xdr:cNvSpPr txBox="1"/>
      </xdr:nvSpPr>
      <xdr:spPr>
        <a:xfrm>
          <a:off x="149677" y="28577"/>
          <a:ext cx="18532930" cy="66538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hu-HU" sz="4000" b="1">
              <a:solidFill>
                <a:srgbClr val="7A99AC"/>
              </a:solidFill>
              <a:latin typeface="Citroen Type Black" pitchFamily="2" charset="0"/>
            </a:rPr>
            <a:t>CITROËN</a:t>
          </a:r>
          <a:r>
            <a:rPr lang="hu-HU" sz="4000" b="1" baseline="0">
              <a:solidFill>
                <a:srgbClr val="7A99AC"/>
              </a:solidFill>
              <a:latin typeface="Citroen Type Black" pitchFamily="2" charset="0"/>
            </a:rPr>
            <a:t> JUMPER</a:t>
          </a:r>
          <a:endParaRPr lang="hu-HU" sz="4000" b="1">
            <a:solidFill>
              <a:srgbClr val="7A99AC"/>
            </a:solidFill>
            <a:latin typeface="Citroen Type Black" pitchFamily="2" charset="0"/>
          </a:endParaRPr>
        </a:p>
      </xdr:txBody>
    </xdr:sp>
    <xdr:clientData/>
  </xdr:twoCellAnchor>
  <xdr:twoCellAnchor>
    <xdr:from>
      <xdr:col>0</xdr:col>
      <xdr:colOff>190497</xdr:colOff>
      <xdr:row>3</xdr:row>
      <xdr:rowOff>68038</xdr:rowOff>
    </xdr:from>
    <xdr:to>
      <xdr:col>8</xdr:col>
      <xdr:colOff>1768928</xdr:colOff>
      <xdr:row>8</xdr:row>
      <xdr:rowOff>217714</xdr:rowOff>
    </xdr:to>
    <xdr:sp macro="" textlink="">
      <xdr:nvSpPr>
        <xdr:cNvPr id="4" name="TextBox 5">
          <a:extLst>
            <a:ext uri="{FF2B5EF4-FFF2-40B4-BE49-F238E27FC236}">
              <a16:creationId xmlns:a16="http://schemas.microsoft.com/office/drawing/2014/main" id="{11B19BDC-4FE4-4112-BB6D-E02A4F4C5CB4}"/>
            </a:ext>
          </a:extLst>
        </xdr:cNvPr>
        <xdr:cNvSpPr txBox="1"/>
      </xdr:nvSpPr>
      <xdr:spPr>
        <a:xfrm>
          <a:off x="190497" y="639538"/>
          <a:ext cx="18437681" cy="119742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hu-HU" sz="2800" b="0">
              <a:solidFill>
                <a:srgbClr val="7A99AC"/>
              </a:solidFill>
              <a:latin typeface="Citroen Type Black" pitchFamily="2" charset="0"/>
            </a:rPr>
            <a:t>2023.</a:t>
          </a:r>
          <a:r>
            <a:rPr lang="hu-HU" sz="2800" b="0" baseline="0">
              <a:solidFill>
                <a:srgbClr val="7A99AC"/>
              </a:solidFill>
              <a:latin typeface="Citroen Type Black" pitchFamily="2" charset="0"/>
            </a:rPr>
            <a:t> június 1-től érvényes zárt furgon árlista</a:t>
          </a:r>
          <a:endParaRPr lang="hu-HU" sz="2800" b="0">
            <a:solidFill>
              <a:srgbClr val="7A99AC"/>
            </a:solidFill>
            <a:latin typeface="Citroen Type Black" pitchFamily="2" charset="0"/>
          </a:endParaRPr>
        </a:p>
      </xdr:txBody>
    </xdr:sp>
    <xdr:clientData/>
  </xdr:twoCellAnchor>
  <xdr:twoCellAnchor editAs="oneCell">
    <xdr:from>
      <xdr:col>1</xdr:col>
      <xdr:colOff>2277949</xdr:colOff>
      <xdr:row>6</xdr:row>
      <xdr:rowOff>112339</xdr:rowOff>
    </xdr:from>
    <xdr:to>
      <xdr:col>6</xdr:col>
      <xdr:colOff>1613806</xdr:colOff>
      <xdr:row>35</xdr:row>
      <xdr:rowOff>231322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03B7147D-4F83-413D-8613-11718FA1D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5020" y="1255339"/>
          <a:ext cx="12262643" cy="7807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3061607</xdr:colOff>
      <xdr:row>78</xdr:row>
      <xdr:rowOff>172449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03B9C1CF-E0F0-4E18-B38C-18427AA9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810764"/>
          <a:ext cx="3578678" cy="1505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2762253</xdr:colOff>
      <xdr:row>13</xdr:row>
      <xdr:rowOff>49566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id="{F1DE15B3-FD6E-4096-B77B-4C3F53FB5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279324" cy="3029530"/>
        </a:xfrm>
        <a:prstGeom prst="rect">
          <a:avLst/>
        </a:prstGeom>
      </xdr:spPr>
    </xdr:pic>
    <xdr:clientData/>
  </xdr:twoCellAnchor>
  <xdr:twoCellAnchor editAs="oneCell">
    <xdr:from>
      <xdr:col>7</xdr:col>
      <xdr:colOff>35502</xdr:colOff>
      <xdr:row>28</xdr:row>
      <xdr:rowOff>190501</xdr:rowOff>
    </xdr:from>
    <xdr:to>
      <xdr:col>9</xdr:col>
      <xdr:colOff>2039</xdr:colOff>
      <xdr:row>35</xdr:row>
      <xdr:rowOff>102054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A4BEE1CC-078B-4101-ABBC-F2EC13C4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93859" y="7184572"/>
          <a:ext cx="3453368" cy="17485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2809875</xdr:colOff>
      <xdr:row>9</xdr:row>
      <xdr:rowOff>291701</xdr:rowOff>
    </xdr:from>
    <xdr:to>
      <xdr:col>6</xdr:col>
      <xdr:colOff>1585913</xdr:colOff>
      <xdr:row>32</xdr:row>
      <xdr:rowOff>296465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25BC3604-1E12-4669-9686-E6140D31C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3006326"/>
          <a:ext cx="12515851" cy="9386889"/>
        </a:xfrm>
        <a:prstGeom prst="rect">
          <a:avLst/>
        </a:prstGeom>
      </xdr:spPr>
    </xdr:pic>
    <xdr:clientData/>
  </xdr:twoCellAnchor>
  <xdr:twoCellAnchor>
    <xdr:from>
      <xdr:col>0</xdr:col>
      <xdr:colOff>333376</xdr:colOff>
      <xdr:row>0</xdr:row>
      <xdr:rowOff>142875</xdr:rowOff>
    </xdr:from>
    <xdr:to>
      <xdr:col>8</xdr:col>
      <xdr:colOff>1738312</xdr:colOff>
      <xdr:row>3</xdr:row>
      <xdr:rowOff>236764</xdr:rowOff>
    </xdr:to>
    <xdr:sp macro="" textlink="">
      <xdr:nvSpPr>
        <xdr:cNvPr id="7" name="TextBox 2">
          <a:extLst>
            <a:ext uri="{FF2B5EF4-FFF2-40B4-BE49-F238E27FC236}">
              <a16:creationId xmlns:a16="http://schemas.microsoft.com/office/drawing/2014/main" id="{03EA0722-B1FA-4FC0-B76A-48E4373D7217}"/>
            </a:ext>
          </a:extLst>
        </xdr:cNvPr>
        <xdr:cNvSpPr txBox="1"/>
      </xdr:nvSpPr>
      <xdr:spPr>
        <a:xfrm>
          <a:off x="333376" y="142875"/>
          <a:ext cx="19311936" cy="95113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hu-HU" sz="4000" b="1">
              <a:solidFill>
                <a:srgbClr val="7A99AC"/>
              </a:solidFill>
              <a:latin typeface="Citroen Type Black" pitchFamily="2" charset="0"/>
            </a:rPr>
            <a:t>CITROËN</a:t>
          </a:r>
          <a:r>
            <a:rPr lang="hu-HU" sz="4000" b="1" baseline="0">
              <a:solidFill>
                <a:srgbClr val="7A99AC"/>
              </a:solidFill>
              <a:latin typeface="Citroen Type Black" pitchFamily="2" charset="0"/>
            </a:rPr>
            <a:t> JUMPER</a:t>
          </a:r>
          <a:endParaRPr lang="hu-HU" sz="4000" b="1">
            <a:solidFill>
              <a:srgbClr val="7A99AC"/>
            </a:solidFill>
            <a:latin typeface="Citroen Type Black" pitchFamily="2" charset="0"/>
          </a:endParaRPr>
        </a:p>
      </xdr:txBody>
    </xdr:sp>
    <xdr:clientData/>
  </xdr:twoCellAnchor>
  <xdr:twoCellAnchor>
    <xdr:from>
      <xdr:col>0</xdr:col>
      <xdr:colOff>374196</xdr:colOff>
      <xdr:row>3</xdr:row>
      <xdr:rowOff>182336</xdr:rowOff>
    </xdr:from>
    <xdr:to>
      <xdr:col>8</xdr:col>
      <xdr:colOff>1738311</xdr:colOff>
      <xdr:row>8</xdr:row>
      <xdr:rowOff>332012</xdr:rowOff>
    </xdr:to>
    <xdr:sp macro="" textlink="">
      <xdr:nvSpPr>
        <xdr:cNvPr id="8" name="TextBox 5">
          <a:extLst>
            <a:ext uri="{FF2B5EF4-FFF2-40B4-BE49-F238E27FC236}">
              <a16:creationId xmlns:a16="http://schemas.microsoft.com/office/drawing/2014/main" id="{3A7C15DC-E3A2-42EE-999D-FE527AEB5154}"/>
            </a:ext>
          </a:extLst>
        </xdr:cNvPr>
        <xdr:cNvSpPr txBox="1"/>
      </xdr:nvSpPr>
      <xdr:spPr>
        <a:xfrm>
          <a:off x="374196" y="1039586"/>
          <a:ext cx="19271115" cy="157842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2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hu-HU" sz="2800" b="0">
              <a:solidFill>
                <a:srgbClr val="7A99AC"/>
              </a:solidFill>
              <a:latin typeface="Citroen Type Black" pitchFamily="2" charset="0"/>
            </a:rPr>
            <a:t>2023.</a:t>
          </a:r>
          <a:r>
            <a:rPr lang="hu-HU" sz="2800" b="0" baseline="0">
              <a:solidFill>
                <a:srgbClr val="7A99AC"/>
              </a:solidFill>
              <a:latin typeface="Citroen Type Black" pitchFamily="2" charset="0"/>
            </a:rPr>
            <a:t> június 1-től érvényes alváz árlista</a:t>
          </a:r>
          <a:endParaRPr lang="hu-HU" sz="2800" b="0">
            <a:solidFill>
              <a:srgbClr val="7A99AC"/>
            </a:solidFill>
            <a:latin typeface="Citroen Type Black" pitchFamily="2" charset="0"/>
          </a:endParaRPr>
        </a:p>
      </xdr:txBody>
    </xdr:sp>
    <xdr:clientData/>
  </xdr:twoCellAnchor>
  <xdr:twoCellAnchor editAs="oneCell">
    <xdr:from>
      <xdr:col>7</xdr:col>
      <xdr:colOff>44893</xdr:colOff>
      <xdr:row>27</xdr:row>
      <xdr:rowOff>214311</xdr:rowOff>
    </xdr:from>
    <xdr:to>
      <xdr:col>8</xdr:col>
      <xdr:colOff>1479084</xdr:colOff>
      <xdr:row>32</xdr:row>
      <xdr:rowOff>261936</xdr:rowOff>
    </xdr:to>
    <xdr:pic>
      <xdr:nvPicPr>
        <xdr:cNvPr id="10" name="Kép 9">
          <a:extLst>
            <a:ext uri="{FF2B5EF4-FFF2-40B4-BE49-F238E27FC236}">
              <a16:creationId xmlns:a16="http://schemas.microsoft.com/office/drawing/2014/main" id="{A64944AA-1FFF-4EC5-A9BE-C4725BF7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61206" y="10596561"/>
          <a:ext cx="3124878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690563</xdr:colOff>
      <xdr:row>68</xdr:row>
      <xdr:rowOff>1976437</xdr:rowOff>
    </xdr:from>
    <xdr:to>
      <xdr:col>1</xdr:col>
      <xdr:colOff>3507241</xdr:colOff>
      <xdr:row>68</xdr:row>
      <xdr:rowOff>3482386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id="{8EB88BB6-0283-4720-8C11-1268D6683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3" y="33789937"/>
          <a:ext cx="3578678" cy="1505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2517324</xdr:colOff>
      <xdr:row>9</xdr:row>
      <xdr:rowOff>124405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id="{BE78B64B-CF72-47D7-BF13-97A27B16E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3279324" cy="30295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Nadia%20bis/m&#233;taux/SIDERURG/ACIER/pdts%20plats/PLA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96102\Jc\user\J596791\ODAR\01-Projets\03-A76\J0\MARGE%20A76%20J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EXCEL/PREVISIO/CP1219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n0101\gecr-ecpv\CPF3\X7\X7%20J1\Recap%20X7_J1_avril_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net PNavt"/>
      <sheetName val="MO"/>
      <sheetName val="Achats"/>
      <sheetName val="CP121999"/>
      <sheetName val="Dét. Tréso SN"/>
      <sheetName val="VENDAS"/>
      <sheetName val="LCDV-finition-taille"/>
      <sheetName val="PPi pays"/>
      <sheetName val="Référentiel IL PMRU"/>
      <sheetName val="index"/>
      <sheetName val="Progr"/>
      <sheetName val="recherche"/>
      <sheetName val="LISTA EQUIPE"/>
      <sheetName val="ST 2,0"/>
      <sheetName val="listes"/>
      <sheetName val="AP"/>
      <sheetName val="Données"/>
      <sheetName val="Price increases 1st May"/>
      <sheetName val="Cars"/>
      <sheetName val="Sheet1"/>
      <sheetName val="Car -&gt; Options"/>
      <sheetName val="Vans"/>
      <sheetName val="Vans - Options"/>
      <sheetName val="VRT bands"/>
      <sheetName val="Annual Road tax"/>
      <sheetName val="Paint - PC"/>
      <sheetName val="Sheet2"/>
      <sheetName val="Paint - LCV"/>
      <sheetName val="Stock Check 26.09.19"/>
      <sheetName val="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METRE A76"/>
      <sheetName val="Synthèse"/>
      <sheetName val="Volumes et mix PERIODE (2)"/>
      <sheetName val="Volumes et mix PERIODE"/>
      <sheetName val="véh réf A7 - produit"/>
      <sheetName val="Mix CC pays"/>
      <sheetName val="Mix CC"/>
      <sheetName val="contruction des PRF"/>
      <sheetName val="détail des marges par versions"/>
      <sheetName val="kit PRF J0 "/>
      <sheetName val="PventeFrance"/>
      <sheetName val="PventeAllemagne"/>
      <sheetName val="PventeEspagne"/>
      <sheetName val="PventeGB"/>
      <sheetName val="PventeItalie"/>
      <sheetName val="options prév."/>
      <sheetName val="GARANTIE"/>
      <sheetName val="frais approche"/>
      <sheetName val="amortissements"/>
      <sheetName val="Value Analysis - Sheet 1"/>
      <sheetName val="Agadir Dyn 5"/>
      <sheetName val="Agadir Dyn 1"/>
      <sheetName val="Agadir Dyn 2"/>
      <sheetName val="Agadir Dyn 3"/>
      <sheetName val="Agadir Dyn 4"/>
      <sheetName val="Agadir Dyn 6"/>
      <sheetName val="Agadir TU5 Stat 7 "/>
      <sheetName val="307_DCPS"/>
      <sheetName val="206_CPPR"/>
      <sheetName val="206_CPRY"/>
      <sheetName val="206_DCPM"/>
      <sheetName val="206_DCPY"/>
      <sheetName val="206CC_DCPM"/>
      <sheetName val="307_DCPM"/>
      <sheetName val="406_DCPS"/>
      <sheetName val="607_DCPS"/>
      <sheetName val="C3_DCPA"/>
      <sheetName val="C5_DCPR"/>
      <sheetName val="M49_CPBA"/>
      <sheetName val="M49_DCPV"/>
      <sheetName val="PICASSO_CPPR"/>
      <sheetName val="Picasso_DCPV"/>
      <sheetName val="U64_CPSN"/>
      <sheetName val="V_CPSN"/>
      <sheetName val="Xsara_CPMA"/>
      <sheetName val="Xsara_DCPR"/>
      <sheetName val="ST 2,0"/>
      <sheetName val="précadrage après chantier"/>
      <sheetName val="RefATR"/>
      <sheetName val="TOUS"/>
      <sheetName val="Liste"/>
      <sheetName val="TAB REG"/>
      <sheetName val="CP121999"/>
      <sheetName val="Macro1"/>
      <sheetName val="param"/>
      <sheetName val="Fiesta"/>
      <sheetName val="planning VRS 1 T9"/>
      <sheetName val="PARA"/>
      <sheetName val="Paramètres"/>
      <sheetName val="Value Summary"/>
      <sheetName val="variables"/>
      <sheetName val="MARGE A76 J0"/>
      <sheetName val="PRF et PVR CHIFFRAGE CEP"/>
      <sheetName val="Tools"/>
      <sheetName val="PERIMETRE_A76"/>
      <sheetName val="Volumes_et_mix_PERIODE_(2)"/>
      <sheetName val="Volumes_et_mix_PERIODE"/>
      <sheetName val="véh_réf_A7_-_produit"/>
      <sheetName val="Mix_CC_pays"/>
      <sheetName val="Mix_CC"/>
      <sheetName val="contruction_des_PRF"/>
      <sheetName val="détail_des_marges_par_versions"/>
      <sheetName val="kit_PRF_J0_"/>
      <sheetName val="options_prév_"/>
      <sheetName val="frais_approche"/>
      <sheetName val="VOL_CH"/>
      <sheetName val="Parameters"/>
      <sheetName val="Datas"/>
      <sheetName val="PARAMETRES"/>
      <sheetName val="MENU"/>
      <sheetName val="Paramètrages"/>
      <sheetName val="Données"/>
      <sheetName val="HypoPxC4"/>
      <sheetName val="95하U$가격"/>
      <sheetName val="Variables Common"/>
      <sheetName val="2002CB"/>
      <sheetName val="1stqtr"/>
      <sheetName val="2ndqtr"/>
      <sheetName val="DE"/>
      <sheetName val="Listes"/>
      <sheetName val="schren"/>
      <sheetName val="schtv6"/>
      <sheetName val="schsts"/>
      <sheetName val="recherche"/>
      <sheetName val="volumes"/>
      <sheetName val="MO"/>
      <sheetName val="Ratio 2016"/>
      <sheetName val="DA + CDE"/>
      <sheetName val="Choix"/>
      <sheetName val="Référentiel"/>
      <sheetName val="Hebel Namen"/>
      <sheetName val="AUX"/>
      <sheetName val="PRF et PVR B0 A58"/>
      <sheetName val="Avant choix FNR"/>
      <sheetName val="Après choix FNR"/>
      <sheetName val="RéférentielModules charges CMON"/>
      <sheetName val="Feuil3"/>
      <sheetName val="2. General Input"/>
      <sheetName val="FP CHARGE"/>
      <sheetName val="Réalisé"/>
      <sheetName val="CBU"/>
      <sheetName val="Suivi des objectifs -R83"/>
      <sheetName val="Vx positionnement"/>
      <sheetName val="Mulet &amp; Véh. sans GMP"/>
      <sheetName val="Valo Proto"/>
      <sheetName val="Récapitulatif 2004"/>
      <sheetName val="Assump."/>
      <sheetName val=""/>
      <sheetName val="BUDGET"/>
      <sheetName val="Liste affaires"/>
      <sheetName val="3"/>
      <sheetName val="B587_SUISSE"/>
      <sheetName val="Liste_Choix"/>
      <sheetName val="EB NA"/>
      <sheetName val="Référentiel HA V10"/>
      <sheetName val="Data"/>
      <sheetName val="Mth"/>
      <sheetName val="Qtr"/>
      <sheetName val="Menu déroulant"/>
      <sheetName val="Feuil6"/>
      <sheetName val="Animation RT"/>
      <sheetName val="KPI "/>
      <sheetName val="FINANCES"/>
      <sheetName val="Regles"/>
      <sheetName val="Paramétrages"/>
      <sheetName val="Choice list"/>
      <sheetName val="Critère"/>
      <sheetName val="Assumptions"/>
      <sheetName val="Progress"/>
      <sheetName val="tag list"/>
      <sheetName val="CAPSA dept"/>
      <sheetName val="_"/>
      <sheetName val="P509-65 T0"/>
      <sheetName val="Rules"/>
      <sheetName val="PPS00 ALTER29"/>
      <sheetName val="PU"/>
      <sheetName val="PERIMETRE_A761"/>
      <sheetName val="Volumes_et_mix_PERIODE_(2)1"/>
      <sheetName val="Volumes_et_mix_PERIODE1"/>
      <sheetName val="véh_réf_A7_-_produit1"/>
      <sheetName val="Mix_CC_pays1"/>
      <sheetName val="Mix_CC1"/>
      <sheetName val="contruction_des_PRF1"/>
      <sheetName val="détail_des_marges_par_versions1"/>
      <sheetName val="kit_PRF_J0_1"/>
      <sheetName val="options_prév_1"/>
      <sheetName val="frais_approche1"/>
      <sheetName val="Value_Analysis_-_Sheet_1"/>
      <sheetName val="Agadir_Dyn_5"/>
      <sheetName val="Agadir_Dyn_1"/>
      <sheetName val="Agadir_Dyn_2"/>
      <sheetName val="Agadir_Dyn_3"/>
      <sheetName val="Agadir_Dyn_4"/>
      <sheetName val="Agadir_Dyn_6"/>
      <sheetName val="Agadir_TU5_Stat_7_"/>
      <sheetName val="ST_2,0"/>
      <sheetName val="précadrage_après_chantier"/>
      <sheetName val="TAB_REG"/>
      <sheetName val="planning_VRS_1_T9"/>
      <sheetName val="Value_Summary"/>
      <sheetName val="MARGE_A76_J0"/>
      <sheetName val="PRF_et_PVR_CHIFFRAGE_CEP"/>
      <sheetName val="Variables_Common"/>
      <sheetName val="DA_+_CDE"/>
      <sheetName val="Hebel_Namen"/>
      <sheetName val="Ratio_2016"/>
      <sheetName val="PRF_et_PVR_B0_A58"/>
      <sheetName val="Avant_choix_FNR"/>
      <sheetName val="Après_choix_FNR"/>
      <sheetName val="RéférentielModules_charges_CMON"/>
      <sheetName val="2__General_Input"/>
      <sheetName val="FP_CHARGE"/>
      <sheetName val="Suivi_des_objectifs_-R83"/>
      <sheetName val="Vx_positionnement"/>
      <sheetName val="Mulet_&amp;_Véh__sans_GMP"/>
      <sheetName val="Valo_Proto"/>
      <sheetName val="Récapitulatif_2004"/>
      <sheetName val="Assump_"/>
      <sheetName val="PERIMETRE_A762"/>
      <sheetName val="Volumes_et_mix_PERIODE_(2)2"/>
      <sheetName val="Volumes_et_mix_PERIODE2"/>
      <sheetName val="véh_réf_A7_-_produit2"/>
      <sheetName val="Mix_CC_pays2"/>
      <sheetName val="Mix_CC2"/>
      <sheetName val="contruction_des_PRF2"/>
      <sheetName val="détail_des_marges_par_versions2"/>
      <sheetName val="kit_PRF_J0_2"/>
      <sheetName val="options_prév_2"/>
      <sheetName val="frais_approche2"/>
      <sheetName val="Value_Analysis_-_Sheet_11"/>
      <sheetName val="Agadir_Dyn_51"/>
      <sheetName val="Agadir_Dyn_11"/>
      <sheetName val="Agadir_Dyn_21"/>
      <sheetName val="Agadir_Dyn_31"/>
      <sheetName val="Agadir_Dyn_41"/>
      <sheetName val="Agadir_Dyn_61"/>
      <sheetName val="Agadir_TU5_Stat_7_1"/>
      <sheetName val="ST_2,01"/>
      <sheetName val="précadrage_après_chantier1"/>
      <sheetName val="TAB_REG1"/>
      <sheetName val="planning_VRS_1_T91"/>
      <sheetName val="Value_Summary1"/>
      <sheetName val="MARGE_A76_J01"/>
      <sheetName val="PRF_et_PVR_CHIFFRAGE_CEP1"/>
      <sheetName val="Variables_Common1"/>
      <sheetName val="DA_+_CDE1"/>
      <sheetName val="Hebel_Namen1"/>
      <sheetName val="Ratio_20161"/>
      <sheetName val="PRF_et_PVR_B0_A581"/>
      <sheetName val="Avant_choix_FNR1"/>
      <sheetName val="Après_choix_FNR1"/>
      <sheetName val="RéférentielModules_charges_CMO1"/>
      <sheetName val="2__General_Input1"/>
      <sheetName val="FP_CHARGE1"/>
      <sheetName val="Suivi_des_objectifs_-R831"/>
      <sheetName val="Vx_positionnement1"/>
      <sheetName val="Mulet_&amp;_Véh__sans_GMP1"/>
      <sheetName val="Valo_Proto1"/>
      <sheetName val="Récapitulatif_20041"/>
      <sheetName val="Assump_1"/>
      <sheetName val="PPCT T6"/>
      <sheetName val="PPCT T4"/>
      <sheetName val="Sheet2"/>
      <sheetName val="Sheet1"/>
      <sheetName val="Sheet3"/>
      <sheetName val="Données pour graph P54C"/>
      <sheetName val="Données pour graph C41"/>
      <sheetName val="Liste_affaires"/>
      <sheetName val="Référentiel_HA_V10"/>
      <sheetName val="EB_NA"/>
      <sheetName val="Menu_déroulant"/>
      <sheetName val="Animation_RT"/>
      <sheetName val="KPI_"/>
      <sheetName val="Choice_list"/>
      <sheetName val="tag_list"/>
      <sheetName val="CAPSA_dept"/>
      <sheetName val="P509-65_T0"/>
      <sheetName val="BEV EU&amp;WW  -Full ZEV 2030  Flat"/>
      <sheetName val="KPI Completo"/>
      <sheetName val="Base de dados - DI"/>
      <sheetName val="SEATS Presta"/>
      <sheetName val="Summary"/>
      <sheetName val="1-List of Packaging"/>
      <sheetName val="2-Transfert VS "/>
      <sheetName val="Convoi FNR PACKMAN"/>
      <sheetName val="3-TCD-CONVOI-FNR-PACKMAN"/>
      <sheetName val="3-convoi_packman"/>
      <sheetName val="CAT_P"/>
      <sheetName val="630-Step1"/>
      <sheetName val="630-Step2"/>
      <sheetName val="Catalogue-Emb"/>
      <sheetName val="PACK_U9"/>
      <sheetName val="Amont"/>
      <sheetName val="Invest_Affaires"/>
      <sheetName val="下拉菜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lozeryserru"/>
      <sheetName val="trav-trans "/>
      <sheetName val="PREVSVO"/>
      <sheetName val="PREVSVO (2)"/>
      <sheetName val="caddesti"/>
      <sheetName val="STOCKAP"/>
      <sheetName val="STOCK "/>
      <sheetName val="destailcp"/>
      <sheetName val="feuille garde"/>
      <sheetName val=" garde "/>
      <sheetName val="3009"/>
      <sheetName val="3110"/>
      <sheetName val="10"/>
      <sheetName val="RATIO-R-CP-RES"/>
      <sheetName val="A.P."/>
      <sheetName val="A.P.+ AUTRES"/>
      <sheetName val="A.P.mois"/>
      <sheetName val="A.P.+ AUTRES mois"/>
      <sheetName val="C.P._C.P. A.P."/>
      <sheetName val="C.P._C.P."/>
      <sheetName val="budget_C.P. A.P. "/>
      <sheetName val="BUDGET_ C.P."/>
      <sheetName val="REEL-PREV "/>
      <sheetName val="REEL+PREV RATIO"/>
      <sheetName val="RATIO R-CP-RES- AP"/>
      <sheetName val="DETAIL AP"/>
      <sheetName val="AP"/>
      <sheetName val="DMC"/>
      <sheetName val="SODEXA"/>
      <sheetName val="IMPORT"/>
      <sheetName val="REPR VVP"/>
      <sheetName val="A.MARQUES"/>
      <sheetName val="FILIALE "/>
      <sheetName val="TOTAL"/>
      <sheetName val="DEPAP"/>
      <sheetName val="DEPAMARQUES"/>
      <sheetName val="DEPREP"/>
      <sheetName val="DEPDMC"/>
      <sheetName val="DEPSOD"/>
      <sheetName val="DEPIMP"/>
      <sheetName val="DEPFIL"/>
      <sheetName val="DEPTOTAL"/>
      <sheetName val="caddestibudget"/>
      <sheetName val="STOCKAPbudget"/>
      <sheetName val="STOCKbudget"/>
      <sheetName val="destailbudget"/>
      <sheetName val="detail apbudget"/>
      <sheetName val="apBUDGET"/>
      <sheetName val="DMCbudget"/>
      <sheetName val="sodexabudget"/>
      <sheetName val="importbudget"/>
      <sheetName val="repvvpbudget"/>
      <sheetName val="fililalebudget"/>
      <sheetName val="total budget"/>
      <sheetName val="#REF"/>
      <sheetName val="CP121999"/>
      <sheetName val="vardepre"/>
      <sheetName val="Garde"/>
      <sheetName val="Sommaire"/>
      <sheetName val="1"/>
      <sheetName val="2"/>
      <sheetName val="3"/>
      <sheetName val="4-5"/>
      <sheetName val="6"/>
      <sheetName val="7"/>
      <sheetName val="8"/>
      <sheetName val="9"/>
      <sheetName val="11"/>
      <sheetName val="12"/>
      <sheetName val="13"/>
      <sheetName val="14"/>
      <sheetName val="Variance"/>
      <sheetName val="VO"/>
      <sheetName val="Feuil1"/>
      <sheetName val="Marge OP REEL 2004"/>
      <sheetName val="Italie bdg 2005"/>
      <sheetName val="Italie bdg 2005 AO"/>
      <sheetName val="BDG MENS "/>
      <sheetName val="BDG MENS A0"/>
      <sheetName val="ITALIE"/>
      <sheetName val="ITA VP"/>
      <sheetName val="ITA VU"/>
      <sheetName val="ITA VTE"/>
      <sheetName val="ITA VCAR"/>
      <sheetName val="CP 03 A0"/>
      <sheetName val="Sheet1"/>
      <sheetName val="Sheet2"/>
      <sheetName val="Sheet3"/>
      <sheetName val="bd_ap"/>
      <sheetName val="bd_ac"/>
      <sheetName val=" lozery_x001c_Ò_x0012__x0000_E"/>
      <sheetName val=""/>
      <sheetName val="DE"/>
      <sheetName val="Mise à jour "/>
      <sheetName val="ADMC"/>
      <sheetName val="ALLEMAGNE"/>
      <sheetName val="MANUELCAMPAYS "/>
      <sheetName val="Paramètres"/>
      <sheetName val="PERIMETRE A76"/>
      <sheetName val="global"/>
      <sheetName val="PARA"/>
      <sheetName val="FINANC"/>
      <sheetName val="Import2"/>
      <sheetName val="DAIC"/>
      <sheetName val="TOUS"/>
      <sheetName val="Cadences"/>
      <sheetName val="Données"/>
      <sheetName val="PG"/>
      <sheetName val=" lozery_x001c_Ò_x0012_?E"/>
      <sheetName val="Variables Common"/>
      <sheetName val="zx"/>
      <sheetName val="DEXF1 CYC"/>
      <sheetName val="data_sources"/>
      <sheetName val="Kit PRF X8-9"/>
      <sheetName val="param"/>
      <sheetName val="TAB MOD"/>
      <sheetName val="TAB REG"/>
      <sheetName val="INTERFACE"/>
      <sheetName val="BKDown"/>
      <sheetName val="PR6mois"/>
      <sheetName val="Emprunt"/>
      <sheetName val="Page 4&amp;5"/>
      <sheetName val="PSA_DF"/>
      <sheetName val="Value Analysis - Sheet 1"/>
      <sheetName val="Basis"/>
      <sheetName val="CAMPAIGN AVERAGE F"/>
      <sheetName val=" lozery_x001c_Ò_x0012_"/>
      <sheetName val=" lozery_x001c_Ò_x0012__E"/>
      <sheetName val="EST2000"/>
      <sheetName val="PARAME"/>
      <sheetName val="ECOM Mensuel"/>
      <sheetName val="ECOM Periodique"/>
      <sheetName val="1stqtr"/>
      <sheetName val="2ndqtr"/>
      <sheetName val="Fiesta"/>
      <sheetName val="Cartouche"/>
      <sheetName val="Volume  2005"/>
      <sheetName val="2002CB"/>
      <sheetName val="ACCUEIL"/>
      <sheetName val="ECOM Men FAM AP"/>
      <sheetName val="SMON Per FAM AP"/>
      <sheetName val="SMON Per FAM AC"/>
      <sheetName val="SMON Men FAM AP"/>
      <sheetName val="SMON Men FAM AC"/>
      <sheetName val="Comparac"/>
      <sheetName val="PARAMETRES"/>
      <sheetName val="fondo promedio"/>
      <sheetName val="GRÁFICO DE FONDO POR AFILIADO"/>
      <sheetName val="STR"/>
      <sheetName val="variables"/>
      <sheetName val="Achats"/>
      <sheetName val="Presentation"/>
      <sheetName val="Chiffrage(total feuil.)"/>
      <sheetName val="Chiffrage (307)"/>
      <sheetName val="Chiffrage (406)"/>
      <sheetName val="PARC"/>
      <sheetName val="Taux_MO_2004"/>
      <sheetName val="Balance"/>
      <sheetName val="Selling Summary"/>
      <sheetName val="GHIA berl"/>
      <sheetName val="Pénétrations"/>
      <sheetName val="Données CHARxxx.wk1_A1"/>
      <sheetName val="FRANCE"/>
      <sheetName val="Plan3"/>
      <sheetName val="306"/>
      <sheetName val="96totcstsum"/>
      <sheetName val="Marge Com Invoices"/>
      <sheetName val="MCV"/>
      <sheetName val="RBCV"/>
      <sheetName val="P&amp;L Cumul"/>
      <sheetName val="P&amp;L M"/>
      <sheetName val="ARGIMMAT"/>
      <sheetName val="Recherche"/>
      <sheetName val="YKH"/>
      <sheetName val="Parameters"/>
      <sheetName val="HISTORICO"/>
      <sheetName val="Macro1"/>
      <sheetName val="Config liste deroulante"/>
      <sheetName val="BILAN MECA 2"/>
      <sheetName val="realfrns"/>
      <sheetName val="Tools"/>
      <sheetName val="Macro5"/>
      <sheetName val="PVR FRA"/>
      <sheetName val="page1 (f)"/>
      <sheetName val="Evolutions"/>
      <sheetName val="Assumptions"/>
      <sheetName val="Prév Tréso"/>
      <sheetName val="list param"/>
      <sheetName val="Gamme Enveloppe €4"/>
      <sheetName val="AMO"/>
      <sheetName val=" lozery_x005f_x001c_Ò_x005f_x0012__x005f_x0000_E"/>
      <sheetName val=" lozery_x005f_x001c_Ò_x005f_x0012_?E"/>
      <sheetName val=" lozery_x005f_x001c_Ò_x005f_x0012_"/>
      <sheetName val=" lozery_x005f_x001c_Ò_x005f_x0012__E"/>
      <sheetName val=" lozery_x005f_x005f_x005f_x001c_Ò_x005f_x005f_x00"/>
      <sheetName val=" lozery_x005f_x005f_x005f_x005f_x005f_x005f_x001c"/>
      <sheetName val=" lozery_x005f_x005f_x005f_x005f_x005f_x005f_x005f"/>
      <sheetName val="Panier Avant"/>
      <sheetName val="Panier Arriere"/>
      <sheetName val="Panier Latéral"/>
      <sheetName val="MOTO"/>
      <sheetName val="Simu VF LLD"/>
      <sheetName val="F 1.2"/>
      <sheetName val="volumes PF"/>
      <sheetName val="Datos"/>
      <sheetName val="기안"/>
      <sheetName val="A94 Socle"/>
      <sheetName val="Summary"/>
      <sheetName val="1-List of Packaging"/>
      <sheetName val="2-Transfert VS "/>
      <sheetName val="Convoi FNR PACKMAN"/>
      <sheetName val="3-TCD-CONVOI-FNR-PACKMAN"/>
      <sheetName val="3-convoi_packman"/>
      <sheetName val="CAT_P"/>
      <sheetName val="630-Step1"/>
      <sheetName val="630-Step2"/>
      <sheetName val="Catalogue-Emb"/>
      <sheetName val="PACK_U9"/>
      <sheetName val="Amont"/>
      <sheetName val="Invest_Affaires"/>
      <sheetName val="HypoPxC4"/>
      <sheetName val="Hypothèses"/>
      <sheetName val="部门申报"/>
      <sheetName val="1.7"/>
      <sheetName val="_lozeryserru"/>
      <sheetName val="trav-trans_"/>
      <sheetName val="PREVSVO_(2)"/>
      <sheetName val="STOCK_"/>
      <sheetName val="feuille_garde"/>
      <sheetName val="_garde_"/>
      <sheetName val="A_P_"/>
      <sheetName val="A_P_+_AUTRES"/>
      <sheetName val="A_P_mois"/>
      <sheetName val="A_P_+_AUTRES_mois"/>
      <sheetName val="C_P__C_P__A_P_"/>
      <sheetName val="C_P__C_P_"/>
      <sheetName val="budget_C_P__A_P__"/>
      <sheetName val="BUDGET__C_P_"/>
      <sheetName val="REEL-PREV_"/>
      <sheetName val="REEL+PREV_RATIO"/>
      <sheetName val="RATIO_R-CP-RES-_AP"/>
      <sheetName val="DETAIL_AP"/>
      <sheetName val="REPR_VVP"/>
      <sheetName val="A_MARQUES"/>
      <sheetName val="FILIALE_"/>
      <sheetName val="detail_apbudget"/>
      <sheetName val="total_budget"/>
      <sheetName val="Marge_OP_REEL_2004"/>
      <sheetName val="Italie_bdg_2005"/>
      <sheetName val="Italie_bdg_2005_AO"/>
      <sheetName val="BDG_MENS_"/>
      <sheetName val="BDG_MENS_A0"/>
      <sheetName val="ITA_VP"/>
      <sheetName val="ITA_VU"/>
      <sheetName val="ITA_VTE"/>
      <sheetName val="ITA_VCAR"/>
      <sheetName val="CP_03_A0"/>
      <sheetName val="_lozeryÒE"/>
      <sheetName val="Mise_à_jour_"/>
      <sheetName val="MANUELCAMPAYS_"/>
      <sheetName val="PERIMETRE_A76"/>
      <sheetName val="Kit_PRF_X8-9"/>
      <sheetName val="_lozeryÒ?E"/>
      <sheetName val="Variables_Common"/>
      <sheetName val="DEXF1_CYC"/>
      <sheetName val="TAB_MOD"/>
      <sheetName val="TAB_REG"/>
      <sheetName val="Page_4&amp;5"/>
      <sheetName val="Value_Analysis_-_Sheet_1"/>
      <sheetName val="CAMPAIGN_AVERAGE_F"/>
      <sheetName val="_lozeryÒ"/>
      <sheetName val="_lozeryÒ_E"/>
      <sheetName val="ECOM_Mensuel"/>
      <sheetName val="ECOM_Periodique"/>
      <sheetName val="Volume__2005"/>
      <sheetName val="ECOM_Men_FAM_AP"/>
      <sheetName val="SMON_Per_FAM_AP"/>
      <sheetName val="SMON_Per_FAM_AC"/>
      <sheetName val="SMON_Men_FAM_AP"/>
      <sheetName val="SMON_Men_FAM_AC"/>
      <sheetName val="fondo_promedio"/>
      <sheetName val="GRÁFICO_DE_FONDO_POR_AFILIADO"/>
      <sheetName val="GHIA_berl"/>
      <sheetName val="Données_CHARxxx_wk1_A1"/>
      <sheetName val="Chiffrage(total_feuil_)"/>
      <sheetName val="Chiffrage_(307)"/>
      <sheetName val="Chiffrage_(406)"/>
      <sheetName val="Selling_Summary"/>
      <sheetName val="Marge_Com_Invoices"/>
      <sheetName val="P&amp;L_Cumul"/>
      <sheetName val="P&amp;L_M"/>
      <sheetName val="Config_liste_deroulante"/>
      <sheetName val="ECOLOGIA"/>
      <sheetName val="Lande_M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7 Jal J1"/>
      <sheetName val="PRF"/>
      <sheetName val=" PRF-PRE"/>
      <sheetName val="Base  "/>
      <sheetName val="Qualif "/>
      <sheetName val="SGR "/>
      <sheetName val="MOT"/>
      <sheetName val="BVM"/>
      <sheetName val="AMO"/>
      <sheetName val="ATR"/>
      <sheetName val="DIR"/>
      <sheetName val="LAS"/>
      <sheetName val="FRN"/>
      <sheetName val="STR"/>
      <sheetName val="STR2"/>
      <sheetName val="OUV"/>
      <sheetName val="OUV2"/>
      <sheetName val="EXT"/>
      <sheetName val="ESV"/>
      <sheetName val="PDC"/>
      <sheetName val="INT"/>
      <sheetName val="ASS"/>
      <sheetName val="EEH"/>
      <sheetName val="AEE"/>
      <sheetName val="SPR"/>
      <sheetName val="Macrobilan"/>
      <sheetName val="Macrorecap"/>
      <sheetName val="Recap X7_J1_avril_2005"/>
      <sheetName val="306"/>
      <sheetName val="Presentation"/>
      <sheetName val="3"/>
      <sheetName val="Dossier"/>
      <sheetName val="Xsara"/>
      <sheetName val="ECOM Mensuel"/>
      <sheetName val="Coef projection"/>
      <sheetName val="Mod49 compatto"/>
      <sheetName val="Hypothèses"/>
      <sheetName val="PO"/>
      <sheetName val="Ref"/>
      <sheetName val="SALES VOLUMES"/>
      <sheetName val="SynthèseSimul1"/>
      <sheetName val="X7_Jal_J1"/>
      <sheetName val="_PRF-PRE"/>
      <sheetName val="Base__"/>
      <sheetName val="Qualif_"/>
      <sheetName val="SGR_"/>
      <sheetName val="Recap_X7_J1_avril_2005"/>
      <sheetName val="ECOM_Mensuel"/>
      <sheetName val="Coef_projection"/>
      <sheetName val="Mod49_compatto"/>
      <sheetName val="SALES_VOLUMES"/>
      <sheetName val="ST 2,0"/>
      <sheetName val="Change"/>
      <sheetName val="EST2000"/>
      <sheetName val="Brazil"/>
      <sheetName val="PARAME"/>
      <sheetName val="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F5CEF-A4E4-4909-B1A7-F9F0FA3D05CB}">
  <sheetPr>
    <pageSetUpPr fitToPage="1"/>
  </sheetPr>
  <dimension ref="A1:A3"/>
  <sheetViews>
    <sheetView tabSelected="1" showWhiteSpace="0" view="pageBreakPreview" zoomScale="70" zoomScaleNormal="100" zoomScaleSheetLayoutView="70" zoomScalePageLayoutView="60" workbookViewId="0">
      <selection activeCell="J2" sqref="J2"/>
    </sheetView>
  </sheetViews>
  <sheetFormatPr defaultColWidth="3.5" defaultRowHeight="15" x14ac:dyDescent="0.25"/>
  <cols>
    <col min="1" max="1" width="99.125" style="1" customWidth="1"/>
    <col min="2" max="16384" width="3.5" style="1"/>
  </cols>
  <sheetData>
    <row r="1" spans="1:1" ht="340.35" customHeight="1" x14ac:dyDescent="0.25"/>
    <row r="2" spans="1:1" ht="395.25" customHeight="1" x14ac:dyDescent="0.25"/>
    <row r="3" spans="1:1" ht="161.44999999999999" customHeight="1" x14ac:dyDescent="0.25">
      <c r="A3" s="35"/>
    </row>
  </sheetData>
  <printOptions horizontalCentered="1"/>
  <pageMargins left="0" right="0" top="0" bottom="0" header="0" footer="0"/>
  <pageSetup paperSize="9" scale="9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F96B8-8507-4FDD-A873-29233B1BED98}">
  <dimension ref="A1:H112"/>
  <sheetViews>
    <sheetView view="pageBreakPreview" zoomScale="55" zoomScaleNormal="100" zoomScaleSheetLayoutView="55" zoomScalePageLayoutView="55" workbookViewId="0">
      <selection activeCell="C72" sqref="C72"/>
    </sheetView>
  </sheetViews>
  <sheetFormatPr defaultRowHeight="36.75" x14ac:dyDescent="0.7"/>
  <cols>
    <col min="1" max="1" width="13.375" style="389" customWidth="1"/>
    <col min="2" max="2" width="18.25" style="284" customWidth="1"/>
    <col min="3" max="3" width="132.5" style="390" customWidth="1"/>
    <col min="4" max="4" width="15.875" style="387" bestFit="1" customWidth="1"/>
    <col min="5" max="5" width="14.5" style="115" bestFit="1" customWidth="1"/>
    <col min="6" max="6" width="9" style="115"/>
    <col min="7" max="7" width="10.625" style="115" bestFit="1" customWidth="1"/>
    <col min="8" max="16384" width="9" style="115"/>
  </cols>
  <sheetData>
    <row r="1" spans="1:8" x14ac:dyDescent="0.7">
      <c r="A1" s="510" t="s">
        <v>56</v>
      </c>
      <c r="B1" s="510"/>
      <c r="C1" s="510"/>
      <c r="D1" s="510"/>
      <c r="E1" s="510"/>
    </row>
    <row r="2" spans="1:8" x14ac:dyDescent="0.7">
      <c r="A2" s="517" t="str">
        <f>+'Berlingo listaárak'!$I$4</f>
        <v>Érvényes: 2023. június 1-től a következő árlista hatályba lépéséig.</v>
      </c>
      <c r="B2" s="517"/>
      <c r="C2" s="517"/>
      <c r="D2" s="517"/>
      <c r="E2" s="517"/>
    </row>
    <row r="3" spans="1:8" s="333" customFormat="1" ht="48" x14ac:dyDescent="0.2">
      <c r="A3" s="508" t="s">
        <v>706</v>
      </c>
      <c r="B3" s="508"/>
      <c r="C3" s="508"/>
      <c r="D3" s="331" t="s">
        <v>57</v>
      </c>
      <c r="E3" s="332" t="s">
        <v>58</v>
      </c>
    </row>
    <row r="4" spans="1:8" s="333" customFormat="1" ht="6" customHeight="1" thickBot="1" x14ac:dyDescent="0.25">
      <c r="A4" s="334"/>
      <c r="B4" s="335"/>
      <c r="C4" s="336"/>
      <c r="D4" s="337"/>
      <c r="E4" s="338"/>
      <c r="G4" s="339"/>
    </row>
    <row r="5" spans="1:8" s="343" customFormat="1" ht="72" x14ac:dyDescent="0.2">
      <c r="A5" s="511" t="s">
        <v>59</v>
      </c>
      <c r="B5" s="407" t="s">
        <v>500</v>
      </c>
      <c r="C5" s="340" t="s">
        <v>488</v>
      </c>
      <c r="D5" s="341">
        <v>360000</v>
      </c>
      <c r="E5" s="342">
        <f>+D5*1.27</f>
        <v>457200</v>
      </c>
    </row>
    <row r="6" spans="1:8" s="343" customFormat="1" ht="120" x14ac:dyDescent="0.2">
      <c r="A6" s="512"/>
      <c r="B6" s="408" t="s">
        <v>501</v>
      </c>
      <c r="C6" s="345" t="s">
        <v>628</v>
      </c>
      <c r="D6" s="346">
        <v>175000</v>
      </c>
      <c r="E6" s="347">
        <f t="shared" ref="E6:E14" si="0">+D6*1.27</f>
        <v>222250</v>
      </c>
    </row>
    <row r="7" spans="1:8" s="343" customFormat="1" ht="72" x14ac:dyDescent="0.2">
      <c r="A7" s="512"/>
      <c r="B7" s="344" t="s">
        <v>60</v>
      </c>
      <c r="C7" s="345" t="s">
        <v>710</v>
      </c>
      <c r="D7" s="346">
        <v>380000</v>
      </c>
      <c r="E7" s="347">
        <f t="shared" si="0"/>
        <v>482600</v>
      </c>
    </row>
    <row r="8" spans="1:8" s="343" customFormat="1" ht="72" x14ac:dyDescent="0.2">
      <c r="A8" s="512"/>
      <c r="B8" s="408" t="s">
        <v>502</v>
      </c>
      <c r="C8" s="345" t="s">
        <v>519</v>
      </c>
      <c r="D8" s="346">
        <v>255000</v>
      </c>
      <c r="E8" s="347">
        <f t="shared" si="0"/>
        <v>323850</v>
      </c>
    </row>
    <row r="9" spans="1:8" s="343" customFormat="1" ht="96" x14ac:dyDescent="0.2">
      <c r="A9" s="512"/>
      <c r="B9" s="408" t="s">
        <v>503</v>
      </c>
      <c r="C9" s="345" t="s">
        <v>520</v>
      </c>
      <c r="D9" s="346">
        <v>680000</v>
      </c>
      <c r="E9" s="347">
        <f t="shared" si="0"/>
        <v>863600</v>
      </c>
    </row>
    <row r="10" spans="1:8" s="343" customFormat="1" ht="72" x14ac:dyDescent="0.2">
      <c r="A10" s="512"/>
      <c r="B10" s="408" t="s">
        <v>712</v>
      </c>
      <c r="C10" s="345" t="s">
        <v>713</v>
      </c>
      <c r="D10" s="346">
        <v>220000</v>
      </c>
      <c r="E10" s="347">
        <f t="shared" si="0"/>
        <v>279400</v>
      </c>
      <c r="G10" s="348"/>
    </row>
    <row r="11" spans="1:8" s="343" customFormat="1" ht="72" x14ac:dyDescent="0.2">
      <c r="A11" s="512"/>
      <c r="B11" s="408" t="s">
        <v>504</v>
      </c>
      <c r="C11" s="345" t="s">
        <v>489</v>
      </c>
      <c r="D11" s="346">
        <v>200000</v>
      </c>
      <c r="E11" s="347">
        <f t="shared" si="0"/>
        <v>254000</v>
      </c>
    </row>
    <row r="12" spans="1:8" s="343" customFormat="1" ht="72" x14ac:dyDescent="0.2">
      <c r="A12" s="512"/>
      <c r="B12" s="408" t="s">
        <v>505</v>
      </c>
      <c r="C12" s="345" t="s">
        <v>490</v>
      </c>
      <c r="D12" s="349">
        <v>465000</v>
      </c>
      <c r="E12" s="347">
        <f t="shared" si="0"/>
        <v>590550</v>
      </c>
    </row>
    <row r="13" spans="1:8" s="343" customFormat="1" ht="72" x14ac:dyDescent="0.2">
      <c r="A13" s="512"/>
      <c r="B13" s="408" t="s">
        <v>506</v>
      </c>
      <c r="C13" s="350" t="s">
        <v>491</v>
      </c>
      <c r="D13" s="351">
        <v>630000</v>
      </c>
      <c r="E13" s="347">
        <f t="shared" si="0"/>
        <v>800100</v>
      </c>
    </row>
    <row r="14" spans="1:8" s="343" customFormat="1" ht="120" x14ac:dyDescent="0.2">
      <c r="A14" s="512"/>
      <c r="B14" s="408" t="s">
        <v>507</v>
      </c>
      <c r="C14" s="345" t="s">
        <v>492</v>
      </c>
      <c r="D14" s="346">
        <v>420000</v>
      </c>
      <c r="E14" s="347">
        <f t="shared" si="0"/>
        <v>533400</v>
      </c>
    </row>
    <row r="15" spans="1:8" s="357" customFormat="1" ht="6" customHeight="1" thickBot="1" x14ac:dyDescent="0.25">
      <c r="A15" s="352"/>
      <c r="B15" s="353"/>
      <c r="C15" s="354"/>
      <c r="D15" s="355"/>
      <c r="E15" s="356"/>
      <c r="H15" s="343"/>
    </row>
    <row r="16" spans="1:8" s="333" customFormat="1" ht="16.5" customHeight="1" x14ac:dyDescent="0.2">
      <c r="A16" s="513" t="s">
        <v>61</v>
      </c>
      <c r="B16" s="358"/>
      <c r="C16" s="340" t="s">
        <v>62</v>
      </c>
      <c r="D16" s="515" t="s">
        <v>63</v>
      </c>
      <c r="E16" s="516"/>
      <c r="G16" s="339"/>
    </row>
    <row r="17" spans="1:7" s="333" customFormat="1" ht="24" x14ac:dyDescent="0.2">
      <c r="A17" s="514"/>
      <c r="B17" s="360"/>
      <c r="C17" s="345" t="s">
        <v>64</v>
      </c>
      <c r="D17" s="515" t="s">
        <v>63</v>
      </c>
      <c r="E17" s="516"/>
      <c r="G17" s="339"/>
    </row>
    <row r="18" spans="1:7" s="333" customFormat="1" ht="24" x14ac:dyDescent="0.2">
      <c r="A18" s="514"/>
      <c r="B18" s="360"/>
      <c r="C18" s="345" t="s">
        <v>65</v>
      </c>
      <c r="D18" s="515" t="s">
        <v>63</v>
      </c>
      <c r="E18" s="516"/>
      <c r="G18" s="339"/>
    </row>
    <row r="19" spans="1:7" s="333" customFormat="1" ht="24" x14ac:dyDescent="0.2">
      <c r="A19" s="514"/>
      <c r="B19" s="360"/>
      <c r="C19" s="345" t="s">
        <v>66</v>
      </c>
      <c r="D19" s="515" t="s">
        <v>63</v>
      </c>
      <c r="E19" s="516"/>
      <c r="G19" s="339"/>
    </row>
    <row r="20" spans="1:7" s="333" customFormat="1" ht="24" x14ac:dyDescent="0.2">
      <c r="A20" s="514"/>
      <c r="B20" s="360"/>
      <c r="C20" s="345" t="s">
        <v>67</v>
      </c>
      <c r="D20" s="515" t="s">
        <v>63</v>
      </c>
      <c r="E20" s="516"/>
      <c r="G20" s="339"/>
    </row>
    <row r="21" spans="1:7" s="333" customFormat="1" ht="24" x14ac:dyDescent="0.2">
      <c r="A21" s="514"/>
      <c r="B21" s="360"/>
      <c r="C21" s="345" t="s">
        <v>68</v>
      </c>
      <c r="D21" s="515" t="s">
        <v>63</v>
      </c>
      <c r="E21" s="516"/>
      <c r="G21" s="339"/>
    </row>
    <row r="22" spans="1:7" s="333" customFormat="1" ht="24" x14ac:dyDescent="0.2">
      <c r="A22" s="514"/>
      <c r="B22" s="360"/>
      <c r="C22" s="345" t="s">
        <v>69</v>
      </c>
      <c r="D22" s="515" t="s">
        <v>63</v>
      </c>
      <c r="E22" s="516"/>
      <c r="G22" s="339"/>
    </row>
    <row r="23" spans="1:7" s="333" customFormat="1" ht="24" x14ac:dyDescent="0.2">
      <c r="A23" s="514"/>
      <c r="B23" s="360" t="s">
        <v>70</v>
      </c>
      <c r="C23" s="345" t="s">
        <v>71</v>
      </c>
      <c r="D23" s="346">
        <v>270000</v>
      </c>
      <c r="E23" s="347">
        <f t="shared" ref="E23:E27" si="1">+D23*1.27</f>
        <v>342900</v>
      </c>
      <c r="G23" s="339"/>
    </row>
    <row r="24" spans="1:7" s="333" customFormat="1" ht="24" x14ac:dyDescent="0.2">
      <c r="A24" s="514"/>
      <c r="B24" s="360" t="s">
        <v>72</v>
      </c>
      <c r="C24" s="345" t="s">
        <v>73</v>
      </c>
      <c r="D24" s="349">
        <v>135000</v>
      </c>
      <c r="E24" s="347">
        <f t="shared" si="1"/>
        <v>171450</v>
      </c>
      <c r="G24" s="339"/>
    </row>
    <row r="25" spans="1:7" s="333" customFormat="1" ht="24" x14ac:dyDescent="0.2">
      <c r="A25" s="514"/>
      <c r="B25" s="360" t="s">
        <v>74</v>
      </c>
      <c r="C25" s="345" t="s">
        <v>75</v>
      </c>
      <c r="D25" s="515" t="s">
        <v>63</v>
      </c>
      <c r="E25" s="516" t="e">
        <f t="shared" si="1"/>
        <v>#VALUE!</v>
      </c>
      <c r="G25" s="339"/>
    </row>
    <row r="26" spans="1:7" s="333" customFormat="1" ht="24" x14ac:dyDescent="0.2">
      <c r="A26" s="514"/>
      <c r="B26" s="360" t="s">
        <v>76</v>
      </c>
      <c r="C26" s="345" t="s">
        <v>77</v>
      </c>
      <c r="D26" s="346">
        <v>160000</v>
      </c>
      <c r="E26" s="347">
        <f t="shared" si="1"/>
        <v>203200</v>
      </c>
      <c r="G26" s="339"/>
    </row>
    <row r="27" spans="1:7" s="333" customFormat="1" ht="24.75" thickBot="1" x14ac:dyDescent="0.25">
      <c r="A27" s="514"/>
      <c r="B27" s="361" t="s">
        <v>78</v>
      </c>
      <c r="C27" s="362" t="s">
        <v>79</v>
      </c>
      <c r="D27" s="349">
        <v>290000</v>
      </c>
      <c r="E27" s="347">
        <f t="shared" si="1"/>
        <v>368300</v>
      </c>
      <c r="G27" s="339"/>
    </row>
    <row r="28" spans="1:7" s="333" customFormat="1" ht="9" customHeight="1" thickBot="1" x14ac:dyDescent="0.25">
      <c r="A28" s="334"/>
      <c r="B28" s="335"/>
      <c r="C28" s="330"/>
      <c r="D28" s="337"/>
      <c r="E28" s="338"/>
      <c r="G28" s="339"/>
    </row>
    <row r="29" spans="1:7" s="333" customFormat="1" ht="21.75" customHeight="1" x14ac:dyDescent="0.2">
      <c r="A29" s="518" t="s">
        <v>80</v>
      </c>
      <c r="B29" s="358"/>
      <c r="C29" s="340" t="s">
        <v>81</v>
      </c>
      <c r="D29" s="516" t="s">
        <v>63</v>
      </c>
      <c r="E29" s="516"/>
      <c r="G29" s="339"/>
    </row>
    <row r="30" spans="1:7" s="333" customFormat="1" ht="24" x14ac:dyDescent="0.2">
      <c r="A30" s="518"/>
      <c r="B30" s="360"/>
      <c r="C30" s="345" t="s">
        <v>82</v>
      </c>
      <c r="D30" s="516" t="s">
        <v>63</v>
      </c>
      <c r="E30" s="516"/>
      <c r="G30" s="339"/>
    </row>
    <row r="31" spans="1:7" s="333" customFormat="1" ht="24" x14ac:dyDescent="0.2">
      <c r="A31" s="518"/>
      <c r="B31" s="360"/>
      <c r="C31" s="345" t="s">
        <v>83</v>
      </c>
      <c r="D31" s="516" t="s">
        <v>63</v>
      </c>
      <c r="E31" s="516"/>
      <c r="G31" s="339"/>
    </row>
    <row r="32" spans="1:7" s="333" customFormat="1" ht="24" x14ac:dyDescent="0.2">
      <c r="A32" s="518"/>
      <c r="B32" s="360"/>
      <c r="C32" s="345" t="s">
        <v>84</v>
      </c>
      <c r="D32" s="516" t="s">
        <v>63</v>
      </c>
      <c r="E32" s="516"/>
      <c r="G32" s="339"/>
    </row>
    <row r="33" spans="1:7" s="333" customFormat="1" ht="24" x14ac:dyDescent="0.2">
      <c r="A33" s="518"/>
      <c r="B33" s="360"/>
      <c r="C33" s="345" t="s">
        <v>85</v>
      </c>
      <c r="D33" s="516" t="s">
        <v>63</v>
      </c>
      <c r="E33" s="516"/>
      <c r="G33" s="339"/>
    </row>
    <row r="34" spans="1:7" s="333" customFormat="1" ht="24" x14ac:dyDescent="0.2">
      <c r="A34" s="518"/>
      <c r="B34" s="360"/>
      <c r="C34" s="345" t="s">
        <v>86</v>
      </c>
      <c r="D34" s="516" t="s">
        <v>63</v>
      </c>
      <c r="E34" s="516"/>
      <c r="G34" s="339"/>
    </row>
    <row r="35" spans="1:7" s="333" customFormat="1" ht="24" x14ac:dyDescent="0.2">
      <c r="A35" s="518"/>
      <c r="B35" s="360"/>
      <c r="C35" s="345" t="s">
        <v>87</v>
      </c>
      <c r="D35" s="516" t="s">
        <v>63</v>
      </c>
      <c r="E35" s="516"/>
      <c r="G35" s="339"/>
    </row>
    <row r="36" spans="1:7" s="333" customFormat="1" ht="24" x14ac:dyDescent="0.2">
      <c r="A36" s="518"/>
      <c r="B36" s="360"/>
      <c r="C36" s="345" t="s">
        <v>88</v>
      </c>
      <c r="D36" s="516" t="s">
        <v>63</v>
      </c>
      <c r="E36" s="516"/>
      <c r="G36" s="339"/>
    </row>
    <row r="37" spans="1:7" s="333" customFormat="1" ht="24" x14ac:dyDescent="0.2">
      <c r="A37" s="518"/>
      <c r="B37" s="360"/>
      <c r="C37" s="345" t="s">
        <v>89</v>
      </c>
      <c r="D37" s="516" t="s">
        <v>63</v>
      </c>
      <c r="E37" s="516"/>
      <c r="G37" s="339"/>
    </row>
    <row r="38" spans="1:7" s="333" customFormat="1" ht="24" x14ac:dyDescent="0.2">
      <c r="A38" s="518"/>
      <c r="B38" s="360"/>
      <c r="C38" s="345" t="s">
        <v>90</v>
      </c>
      <c r="D38" s="516" t="s">
        <v>63</v>
      </c>
      <c r="E38" s="516"/>
      <c r="G38" s="339"/>
    </row>
    <row r="39" spans="1:7" s="333" customFormat="1" ht="24" x14ac:dyDescent="0.2">
      <c r="A39" s="518"/>
      <c r="B39" s="360"/>
      <c r="C39" s="345" t="s">
        <v>91</v>
      </c>
      <c r="D39" s="516" t="s">
        <v>63</v>
      </c>
      <c r="E39" s="516"/>
      <c r="G39" s="339"/>
    </row>
    <row r="40" spans="1:7" s="333" customFormat="1" ht="24" x14ac:dyDescent="0.2">
      <c r="A40" s="518"/>
      <c r="B40" s="360"/>
      <c r="C40" s="345" t="s">
        <v>92</v>
      </c>
      <c r="D40" s="516" t="s">
        <v>63</v>
      </c>
      <c r="E40" s="516"/>
      <c r="G40" s="339"/>
    </row>
    <row r="41" spans="1:7" s="333" customFormat="1" ht="24" x14ac:dyDescent="0.2">
      <c r="A41" s="518"/>
      <c r="B41" s="360"/>
      <c r="C41" s="345" t="s">
        <v>93</v>
      </c>
      <c r="D41" s="516" t="s">
        <v>63</v>
      </c>
      <c r="E41" s="516"/>
      <c r="G41" s="339"/>
    </row>
    <row r="42" spans="1:7" s="333" customFormat="1" ht="24" x14ac:dyDescent="0.2">
      <c r="A42" s="518"/>
      <c r="B42" s="360"/>
      <c r="C42" s="345" t="s">
        <v>94</v>
      </c>
      <c r="D42" s="516" t="s">
        <v>63</v>
      </c>
      <c r="E42" s="516"/>
      <c r="G42" s="339"/>
    </row>
    <row r="43" spans="1:7" s="333" customFormat="1" ht="24" x14ac:dyDescent="0.2">
      <c r="A43" s="518"/>
      <c r="B43" s="360"/>
      <c r="C43" s="345" t="s">
        <v>95</v>
      </c>
      <c r="D43" s="516" t="s">
        <v>63</v>
      </c>
      <c r="E43" s="516"/>
      <c r="G43" s="339"/>
    </row>
    <row r="44" spans="1:7" s="333" customFormat="1" ht="24" x14ac:dyDescent="0.2">
      <c r="A44" s="518"/>
      <c r="B44" s="360"/>
      <c r="C44" s="345" t="s">
        <v>96</v>
      </c>
      <c r="D44" s="516" t="s">
        <v>63</v>
      </c>
      <c r="E44" s="516"/>
      <c r="G44" s="339"/>
    </row>
    <row r="45" spans="1:7" s="333" customFormat="1" ht="24.75" thickBot="1" x14ac:dyDescent="0.25">
      <c r="A45" s="518"/>
      <c r="B45" s="360"/>
      <c r="C45" s="345" t="s">
        <v>97</v>
      </c>
      <c r="D45" s="519" t="s">
        <v>63</v>
      </c>
      <c r="E45" s="520"/>
      <c r="G45" s="339"/>
    </row>
    <row r="46" spans="1:7" s="274" customFormat="1" ht="24" x14ac:dyDescent="0.2">
      <c r="A46" s="518"/>
      <c r="B46" s="360" t="s">
        <v>98</v>
      </c>
      <c r="C46" s="345" t="s">
        <v>511</v>
      </c>
      <c r="D46" s="346">
        <v>10000</v>
      </c>
      <c r="E46" s="342">
        <f t="shared" ref="E46:E53" si="2">+D46*1.27</f>
        <v>12700</v>
      </c>
      <c r="G46" s="363"/>
    </row>
    <row r="47" spans="1:7" s="274" customFormat="1" ht="48" x14ac:dyDescent="0.2">
      <c r="A47" s="518"/>
      <c r="B47" s="360" t="s">
        <v>99</v>
      </c>
      <c r="C47" s="345" t="s">
        <v>512</v>
      </c>
      <c r="D47" s="346">
        <v>15000</v>
      </c>
      <c r="E47" s="347">
        <f t="shared" si="2"/>
        <v>19050</v>
      </c>
      <c r="G47" s="363"/>
    </row>
    <row r="48" spans="1:7" s="274" customFormat="1" ht="24" x14ac:dyDescent="0.2">
      <c r="A48" s="518"/>
      <c r="B48" s="360" t="s">
        <v>513</v>
      </c>
      <c r="C48" s="345" t="s">
        <v>100</v>
      </c>
      <c r="D48" s="349">
        <v>135000</v>
      </c>
      <c r="E48" s="347">
        <f t="shared" si="2"/>
        <v>171450</v>
      </c>
      <c r="G48" s="363"/>
    </row>
    <row r="49" spans="1:7" s="274" customFormat="1" ht="24" x14ac:dyDescent="0.2">
      <c r="A49" s="518"/>
      <c r="B49" s="360" t="s">
        <v>101</v>
      </c>
      <c r="C49" s="345" t="s">
        <v>102</v>
      </c>
      <c r="D49" s="346">
        <v>320000</v>
      </c>
      <c r="E49" s="347">
        <f t="shared" si="2"/>
        <v>406400</v>
      </c>
      <c r="G49" s="363"/>
    </row>
    <row r="50" spans="1:7" s="274" customFormat="1" ht="24" x14ac:dyDescent="0.2">
      <c r="A50" s="518"/>
      <c r="B50" s="360" t="s">
        <v>103</v>
      </c>
      <c r="C50" s="345" t="s">
        <v>104</v>
      </c>
      <c r="D50" s="346">
        <v>65000</v>
      </c>
      <c r="E50" s="347">
        <f t="shared" si="2"/>
        <v>82550</v>
      </c>
      <c r="G50" s="363"/>
    </row>
    <row r="51" spans="1:7" s="274" customFormat="1" ht="24" x14ac:dyDescent="0.2">
      <c r="A51" s="518"/>
      <c r="B51" s="360" t="s">
        <v>105</v>
      </c>
      <c r="C51" s="345" t="s">
        <v>106</v>
      </c>
      <c r="D51" s="349">
        <v>15000</v>
      </c>
      <c r="E51" s="347">
        <f t="shared" si="2"/>
        <v>19050</v>
      </c>
      <c r="G51" s="363"/>
    </row>
    <row r="52" spans="1:7" s="274" customFormat="1" ht="24" x14ac:dyDescent="0.2">
      <c r="A52" s="518"/>
      <c r="B52" s="360" t="s">
        <v>107</v>
      </c>
      <c r="C52" s="345" t="s">
        <v>108</v>
      </c>
      <c r="D52" s="346">
        <v>375000</v>
      </c>
      <c r="E52" s="347">
        <f t="shared" si="2"/>
        <v>476250</v>
      </c>
      <c r="G52" s="363"/>
    </row>
    <row r="53" spans="1:7" s="274" customFormat="1" ht="24.75" thickBot="1" x14ac:dyDescent="0.25">
      <c r="A53" s="518"/>
      <c r="B53" s="361" t="s">
        <v>109</v>
      </c>
      <c r="C53" s="362" t="s">
        <v>110</v>
      </c>
      <c r="D53" s="346">
        <v>140000</v>
      </c>
      <c r="E53" s="347">
        <f t="shared" si="2"/>
        <v>177800</v>
      </c>
      <c r="G53" s="363"/>
    </row>
    <row r="54" spans="1:7" s="274" customFormat="1" ht="24" x14ac:dyDescent="0.2">
      <c r="A54" s="364"/>
      <c r="G54" s="363"/>
    </row>
    <row r="55" spans="1:7" s="274" customFormat="1" ht="24" x14ac:dyDescent="0.2">
      <c r="A55" s="364"/>
      <c r="B55" s="273"/>
      <c r="C55" s="365"/>
      <c r="D55" s="366"/>
      <c r="E55" s="366"/>
      <c r="G55" s="363"/>
    </row>
    <row r="56" spans="1:7" s="274" customFormat="1" ht="24" x14ac:dyDescent="0.2">
      <c r="A56" s="364"/>
      <c r="B56" s="273"/>
      <c r="C56" s="365"/>
      <c r="D56" s="366"/>
      <c r="E56" s="366"/>
      <c r="G56" s="363"/>
    </row>
    <row r="57" spans="1:7" s="274" customFormat="1" ht="24" x14ac:dyDescent="0.2">
      <c r="A57" s="364"/>
      <c r="B57" s="273"/>
      <c r="C57" s="365"/>
      <c r="D57" s="366"/>
      <c r="E57" s="366"/>
      <c r="G57" s="363"/>
    </row>
    <row r="58" spans="1:7" s="274" customFormat="1" ht="24" x14ac:dyDescent="0.2">
      <c r="A58" s="364"/>
      <c r="B58" s="273"/>
      <c r="C58" s="365"/>
      <c r="D58" s="366"/>
      <c r="E58" s="366"/>
      <c r="G58" s="363"/>
    </row>
    <row r="59" spans="1:7" s="274" customFormat="1" ht="24" x14ac:dyDescent="0.2">
      <c r="A59" s="364"/>
      <c r="B59" s="273"/>
      <c r="C59" s="365"/>
      <c r="D59" s="366"/>
      <c r="E59" s="366"/>
      <c r="G59" s="363"/>
    </row>
    <row r="60" spans="1:7" x14ac:dyDescent="0.7">
      <c r="A60" s="509" t="s">
        <v>56</v>
      </c>
      <c r="B60" s="509"/>
      <c r="C60" s="509"/>
      <c r="D60" s="509"/>
      <c r="E60" s="509"/>
    </row>
    <row r="61" spans="1:7" x14ac:dyDescent="0.7">
      <c r="A61" s="509" t="str">
        <f>+'Berlingo listaárak'!$I$4</f>
        <v>Érvényes: 2023. június 1-től a következő árlista hatályba lépéséig.</v>
      </c>
      <c r="B61" s="509"/>
      <c r="C61" s="509"/>
      <c r="D61" s="509"/>
      <c r="E61" s="509"/>
    </row>
    <row r="62" spans="1:7" s="333" customFormat="1" ht="48" x14ac:dyDescent="0.2">
      <c r="A62" s="508" t="s">
        <v>706</v>
      </c>
      <c r="B62" s="508"/>
      <c r="C62" s="508"/>
      <c r="D62" s="331" t="s">
        <v>57</v>
      </c>
      <c r="E62" s="332" t="s">
        <v>58</v>
      </c>
    </row>
    <row r="63" spans="1:7" s="274" customFormat="1" ht="20.25" customHeight="1" x14ac:dyDescent="0.2">
      <c r="A63" s="367"/>
      <c r="B63" s="368"/>
      <c r="C63" s="368"/>
      <c r="D63" s="369"/>
      <c r="E63" s="369"/>
      <c r="G63" s="370"/>
    </row>
    <row r="64" spans="1:7" s="363" customFormat="1" ht="48" x14ac:dyDescent="0.2">
      <c r="A64" s="507" t="s">
        <v>80</v>
      </c>
      <c r="B64" s="360" t="s">
        <v>111</v>
      </c>
      <c r="C64" s="345" t="s">
        <v>630</v>
      </c>
      <c r="D64" s="349">
        <v>25000</v>
      </c>
      <c r="E64" s="347">
        <f t="shared" ref="E64:E72" si="3">+D64*1.27</f>
        <v>31750</v>
      </c>
    </row>
    <row r="65" spans="1:7" s="363" customFormat="1" ht="24" x14ac:dyDescent="0.2">
      <c r="A65" s="507"/>
      <c r="B65" s="360" t="s">
        <v>112</v>
      </c>
      <c r="C65" s="345" t="s">
        <v>714</v>
      </c>
      <c r="D65" s="346">
        <v>50000</v>
      </c>
      <c r="E65" s="347">
        <f t="shared" si="3"/>
        <v>63500</v>
      </c>
    </row>
    <row r="66" spans="1:7" s="363" customFormat="1" ht="24" x14ac:dyDescent="0.2">
      <c r="A66" s="507"/>
      <c r="B66" s="360" t="s">
        <v>113</v>
      </c>
      <c r="C66" s="345" t="s">
        <v>114</v>
      </c>
      <c r="D66" s="346">
        <v>180000</v>
      </c>
      <c r="E66" s="347">
        <f t="shared" si="3"/>
        <v>228600</v>
      </c>
    </row>
    <row r="67" spans="1:7" s="363" customFormat="1" ht="72" x14ac:dyDescent="0.2">
      <c r="A67" s="507"/>
      <c r="B67" s="360" t="s">
        <v>115</v>
      </c>
      <c r="C67" s="345" t="s">
        <v>715</v>
      </c>
      <c r="D67" s="349">
        <v>220000</v>
      </c>
      <c r="E67" s="347">
        <f t="shared" si="3"/>
        <v>279400</v>
      </c>
    </row>
    <row r="68" spans="1:7" s="363" customFormat="1" ht="24" x14ac:dyDescent="0.2">
      <c r="A68" s="507"/>
      <c r="B68" s="360" t="s">
        <v>116</v>
      </c>
      <c r="C68" s="345" t="s">
        <v>117</v>
      </c>
      <c r="D68" s="346">
        <v>70000</v>
      </c>
      <c r="E68" s="347">
        <f t="shared" si="3"/>
        <v>88900</v>
      </c>
    </row>
    <row r="69" spans="1:7" s="363" customFormat="1" ht="24" x14ac:dyDescent="0.2">
      <c r="A69" s="507"/>
      <c r="B69" s="360" t="s">
        <v>118</v>
      </c>
      <c r="C69" s="345" t="s">
        <v>170</v>
      </c>
      <c r="D69" s="346">
        <v>165000</v>
      </c>
      <c r="E69" s="347">
        <f t="shared" si="3"/>
        <v>209550</v>
      </c>
    </row>
    <row r="70" spans="1:7" s="363" customFormat="1" ht="24" x14ac:dyDescent="0.2">
      <c r="A70" s="507"/>
      <c r="B70" s="360" t="s">
        <v>119</v>
      </c>
      <c r="C70" s="345" t="s">
        <v>120</v>
      </c>
      <c r="D70" s="349">
        <v>55000</v>
      </c>
      <c r="E70" s="347">
        <f t="shared" si="3"/>
        <v>69850</v>
      </c>
    </row>
    <row r="71" spans="1:7" s="363" customFormat="1" ht="24" x14ac:dyDescent="0.2">
      <c r="A71" s="507"/>
      <c r="B71" s="360" t="s">
        <v>239</v>
      </c>
      <c r="C71" s="345" t="s">
        <v>238</v>
      </c>
      <c r="D71" s="523" t="s">
        <v>63</v>
      </c>
      <c r="E71" s="524"/>
    </row>
    <row r="72" spans="1:7" s="363" customFormat="1" ht="24" x14ac:dyDescent="0.2">
      <c r="A72" s="507"/>
      <c r="B72" s="360" t="s">
        <v>123</v>
      </c>
      <c r="C72" s="345" t="s">
        <v>716</v>
      </c>
      <c r="D72" s="346">
        <v>135000</v>
      </c>
      <c r="E72" s="347">
        <f t="shared" si="3"/>
        <v>171450</v>
      </c>
    </row>
    <row r="73" spans="1:7" s="363" customFormat="1" ht="24.75" thickBot="1" x14ac:dyDescent="0.25">
      <c r="A73" s="507"/>
      <c r="B73" s="361" t="s">
        <v>124</v>
      </c>
      <c r="C73" s="362" t="s">
        <v>125</v>
      </c>
      <c r="D73" s="346">
        <v>0</v>
      </c>
      <c r="E73" s="359">
        <v>0</v>
      </c>
    </row>
    <row r="74" spans="1:7" s="273" customFormat="1" ht="6" customHeight="1" thickBot="1" x14ac:dyDescent="0.25">
      <c r="A74" s="371"/>
      <c r="B74" s="330"/>
      <c r="C74" s="330"/>
      <c r="D74" s="369"/>
      <c r="E74" s="369"/>
      <c r="G74" s="363"/>
    </row>
    <row r="75" spans="1:7" s="363" customFormat="1" ht="37.5" customHeight="1" x14ac:dyDescent="0.2">
      <c r="A75" s="514" t="s">
        <v>126</v>
      </c>
      <c r="B75" s="358" t="s">
        <v>127</v>
      </c>
      <c r="C75" s="340" t="s">
        <v>128</v>
      </c>
      <c r="D75" s="521" t="s">
        <v>63</v>
      </c>
      <c r="E75" s="522"/>
    </row>
    <row r="76" spans="1:7" s="363" customFormat="1" ht="37.5" customHeight="1" thickBot="1" x14ac:dyDescent="0.25">
      <c r="A76" s="514"/>
      <c r="B76" s="361" t="s">
        <v>129</v>
      </c>
      <c r="C76" s="362" t="s">
        <v>130</v>
      </c>
      <c r="D76" s="347">
        <v>60000</v>
      </c>
      <c r="E76" s="347">
        <f t="shared" ref="E76" si="4">+D76*1.27</f>
        <v>76200</v>
      </c>
    </row>
    <row r="77" spans="1:7" s="273" customFormat="1" ht="3.75" customHeight="1" thickBot="1" x14ac:dyDescent="0.25">
      <c r="A77" s="371"/>
      <c r="B77" s="330"/>
      <c r="C77" s="330"/>
      <c r="D77" s="369"/>
      <c r="E77" s="369"/>
      <c r="G77" s="363"/>
    </row>
    <row r="78" spans="1:7" s="363" customFormat="1" ht="24.75" thickBot="1" x14ac:dyDescent="0.25">
      <c r="A78" s="514" t="s">
        <v>131</v>
      </c>
      <c r="B78" s="358" t="s">
        <v>132</v>
      </c>
      <c r="C78" s="340" t="s">
        <v>175</v>
      </c>
      <c r="D78" s="349">
        <v>185000</v>
      </c>
      <c r="E78" s="372">
        <f t="shared" ref="E78:E81" si="5">+D78*1.27</f>
        <v>234950</v>
      </c>
    </row>
    <row r="79" spans="1:7" s="363" customFormat="1" ht="24.75" thickBot="1" x14ac:dyDescent="0.25">
      <c r="A79" s="514"/>
      <c r="B79" s="360" t="s">
        <v>133</v>
      </c>
      <c r="C79" s="345" t="s">
        <v>514</v>
      </c>
      <c r="D79" s="349">
        <v>185000</v>
      </c>
      <c r="E79" s="373">
        <f t="shared" si="5"/>
        <v>234950</v>
      </c>
    </row>
    <row r="80" spans="1:7" s="363" customFormat="1" ht="24.75" thickBot="1" x14ac:dyDescent="0.25">
      <c r="A80" s="514"/>
      <c r="B80" s="360" t="s">
        <v>171</v>
      </c>
      <c r="C80" s="345" t="s">
        <v>172</v>
      </c>
      <c r="D80" s="526" t="s">
        <v>63</v>
      </c>
      <c r="E80" s="528"/>
    </row>
    <row r="81" spans="1:7" s="363" customFormat="1" ht="24.75" thickBot="1" x14ac:dyDescent="0.25">
      <c r="A81" s="514"/>
      <c r="B81" s="360" t="s">
        <v>134</v>
      </c>
      <c r="C81" s="345" t="s">
        <v>135</v>
      </c>
      <c r="D81" s="349">
        <v>70000</v>
      </c>
      <c r="E81" s="373">
        <f t="shared" si="5"/>
        <v>88900</v>
      </c>
    </row>
    <row r="82" spans="1:7" s="363" customFormat="1" ht="24" x14ac:dyDescent="0.2">
      <c r="A82" s="514"/>
      <c r="B82" s="360" t="s">
        <v>136</v>
      </c>
      <c r="C82" s="345" t="s">
        <v>137</v>
      </c>
      <c r="D82" s="349">
        <v>235000</v>
      </c>
      <c r="E82" s="374">
        <f t="shared" ref="E82" si="6">+D82*1.27</f>
        <v>298450</v>
      </c>
    </row>
    <row r="83" spans="1:7" s="363" customFormat="1" ht="24" x14ac:dyDescent="0.2">
      <c r="A83" s="514"/>
      <c r="B83" s="360" t="s">
        <v>158</v>
      </c>
      <c r="C83" s="375" t="s">
        <v>161</v>
      </c>
      <c r="D83" s="526" t="s">
        <v>173</v>
      </c>
      <c r="E83" s="528"/>
    </row>
    <row r="84" spans="1:7" s="363" customFormat="1" ht="24" x14ac:dyDescent="0.2">
      <c r="A84" s="514"/>
      <c r="B84" s="376" t="s">
        <v>159</v>
      </c>
      <c r="C84" s="377" t="s">
        <v>162</v>
      </c>
      <c r="D84" s="526" t="s">
        <v>173</v>
      </c>
      <c r="E84" s="528"/>
    </row>
    <row r="85" spans="1:7" s="363" customFormat="1" ht="24.75" thickBot="1" x14ac:dyDescent="0.25">
      <c r="A85" s="514"/>
      <c r="B85" s="361" t="s">
        <v>160</v>
      </c>
      <c r="C85" s="378" t="s">
        <v>163</v>
      </c>
      <c r="D85" s="526" t="s">
        <v>173</v>
      </c>
      <c r="E85" s="528"/>
    </row>
    <row r="86" spans="1:7" s="525" customFormat="1" ht="6" customHeight="1" x14ac:dyDescent="0.2"/>
    <row r="87" spans="1:7" s="363" customFormat="1" ht="24.75" thickBot="1" x14ac:dyDescent="0.25">
      <c r="A87" s="529" t="s">
        <v>138</v>
      </c>
      <c r="B87" s="360" t="s">
        <v>143</v>
      </c>
      <c r="C87" s="345" t="s">
        <v>515</v>
      </c>
      <c r="D87" s="526" t="s">
        <v>63</v>
      </c>
      <c r="E87" s="527"/>
    </row>
    <row r="88" spans="1:7" s="363" customFormat="1" ht="24.75" thickBot="1" x14ac:dyDescent="0.25">
      <c r="A88" s="529"/>
      <c r="B88" s="360" t="s">
        <v>144</v>
      </c>
      <c r="C88" s="345" t="s">
        <v>145</v>
      </c>
      <c r="D88" s="349">
        <v>90000</v>
      </c>
      <c r="E88" s="379">
        <f t="shared" ref="E88:E97" si="7">+D88*1.27</f>
        <v>114300</v>
      </c>
    </row>
    <row r="89" spans="1:7" s="363" customFormat="1" ht="24.75" thickBot="1" x14ac:dyDescent="0.25">
      <c r="A89" s="529"/>
      <c r="B89" s="360" t="s">
        <v>146</v>
      </c>
      <c r="C89" s="345" t="s">
        <v>147</v>
      </c>
      <c r="D89" s="349">
        <v>25000</v>
      </c>
      <c r="E89" s="379">
        <f t="shared" si="7"/>
        <v>31750</v>
      </c>
    </row>
    <row r="90" spans="1:7" s="363" customFormat="1" ht="24.75" thickBot="1" x14ac:dyDescent="0.25">
      <c r="A90" s="529"/>
      <c r="B90" s="360" t="s">
        <v>148</v>
      </c>
      <c r="C90" s="345" t="s">
        <v>164</v>
      </c>
      <c r="D90" s="349">
        <v>110000</v>
      </c>
      <c r="E90" s="379">
        <f t="shared" si="7"/>
        <v>139700</v>
      </c>
      <c r="G90" s="380"/>
    </row>
    <row r="91" spans="1:7" s="363" customFormat="1" ht="24.75" thickBot="1" x14ac:dyDescent="0.25">
      <c r="A91" s="529"/>
      <c r="B91" s="360" t="s">
        <v>149</v>
      </c>
      <c r="C91" s="345" t="s">
        <v>150</v>
      </c>
      <c r="D91" s="349">
        <v>90000</v>
      </c>
      <c r="E91" s="379">
        <f t="shared" si="7"/>
        <v>114300</v>
      </c>
      <c r="G91" s="380"/>
    </row>
    <row r="92" spans="1:7" s="357" customFormat="1" ht="7.5" customHeight="1" x14ac:dyDescent="0.2">
      <c r="A92" s="381"/>
      <c r="B92" s="382"/>
      <c r="C92" s="354"/>
      <c r="D92" s="355"/>
      <c r="E92" s="356"/>
    </row>
    <row r="93" spans="1:7" ht="24" x14ac:dyDescent="0.45">
      <c r="A93" s="383"/>
      <c r="B93" s="353"/>
      <c r="C93" s="384"/>
      <c r="D93" s="385"/>
      <c r="E93" s="385"/>
    </row>
    <row r="94" spans="1:7" ht="112.5" x14ac:dyDescent="0.45">
      <c r="A94" s="507" t="s">
        <v>183</v>
      </c>
      <c r="B94" s="360" t="s">
        <v>176</v>
      </c>
      <c r="C94" s="345" t="s">
        <v>493</v>
      </c>
      <c r="D94" s="349">
        <v>360000</v>
      </c>
      <c r="E94" s="349">
        <f t="shared" si="7"/>
        <v>457200</v>
      </c>
    </row>
    <row r="95" spans="1:7" ht="112.5" x14ac:dyDescent="0.45">
      <c r="A95" s="507"/>
      <c r="B95" s="360" t="s">
        <v>177</v>
      </c>
      <c r="C95" s="345" t="s">
        <v>494</v>
      </c>
      <c r="D95" s="349">
        <v>420000</v>
      </c>
      <c r="E95" s="349">
        <f t="shared" si="7"/>
        <v>533400</v>
      </c>
    </row>
    <row r="96" spans="1:7" ht="112.5" x14ac:dyDescent="0.45">
      <c r="A96" s="507"/>
      <c r="B96" s="360" t="s">
        <v>178</v>
      </c>
      <c r="C96" s="345" t="s">
        <v>495</v>
      </c>
      <c r="D96" s="349">
        <v>420000</v>
      </c>
      <c r="E96" s="349">
        <f t="shared" si="7"/>
        <v>533400</v>
      </c>
    </row>
    <row r="97" spans="1:7" ht="112.5" x14ac:dyDescent="0.45">
      <c r="A97" s="507"/>
      <c r="B97" s="386" t="s">
        <v>179</v>
      </c>
      <c r="C97" s="345" t="s">
        <v>496</v>
      </c>
      <c r="D97" s="349">
        <v>480000</v>
      </c>
      <c r="E97" s="349">
        <f t="shared" si="7"/>
        <v>609600</v>
      </c>
    </row>
    <row r="98" spans="1:7" s="267" customFormat="1" ht="18.75" customHeight="1" x14ac:dyDescent="0.35"/>
    <row r="99" spans="1:7" x14ac:dyDescent="0.7">
      <c r="A99" s="509" t="s">
        <v>56</v>
      </c>
      <c r="B99" s="509"/>
      <c r="C99" s="509"/>
      <c r="D99" s="509"/>
      <c r="E99" s="509"/>
    </row>
    <row r="100" spans="1:7" x14ac:dyDescent="0.7">
      <c r="A100" s="509" t="str">
        <f>+'Berlingo listaárak'!$I$4</f>
        <v>Érvényes: 2023. június 1-től a következő árlista hatályba lépéséig.</v>
      </c>
      <c r="B100" s="509"/>
      <c r="C100" s="509"/>
      <c r="D100" s="509"/>
      <c r="E100" s="509"/>
    </row>
    <row r="101" spans="1:7" s="333" customFormat="1" ht="48" x14ac:dyDescent="0.2">
      <c r="A101" s="508" t="s">
        <v>706</v>
      </c>
      <c r="B101" s="508"/>
      <c r="C101" s="508"/>
      <c r="D101" s="331" t="s">
        <v>57</v>
      </c>
      <c r="E101" s="332" t="s">
        <v>58</v>
      </c>
    </row>
    <row r="102" spans="1:7" s="274" customFormat="1" ht="20.25" customHeight="1" x14ac:dyDescent="0.2">
      <c r="A102" s="367"/>
      <c r="B102" s="368"/>
      <c r="C102" s="368"/>
      <c r="D102" s="369"/>
      <c r="E102" s="369"/>
      <c r="G102" s="370"/>
    </row>
    <row r="103" spans="1:7" ht="67.5" x14ac:dyDescent="0.45">
      <c r="A103" s="507" t="s">
        <v>184</v>
      </c>
      <c r="B103" s="360" t="s">
        <v>180</v>
      </c>
      <c r="C103" s="345" t="s">
        <v>497</v>
      </c>
      <c r="D103" s="349">
        <v>245000</v>
      </c>
      <c r="E103" s="349">
        <f t="shared" ref="E103:E105" si="8">+D103*1.27</f>
        <v>311150</v>
      </c>
    </row>
    <row r="104" spans="1:7" ht="67.5" x14ac:dyDescent="0.45">
      <c r="A104" s="507"/>
      <c r="B104" s="386" t="s">
        <v>181</v>
      </c>
      <c r="C104" s="345" t="s">
        <v>498</v>
      </c>
      <c r="D104" s="349">
        <v>280000</v>
      </c>
      <c r="E104" s="349">
        <f t="shared" si="8"/>
        <v>355600</v>
      </c>
    </row>
    <row r="105" spans="1:7" ht="67.5" x14ac:dyDescent="0.45">
      <c r="A105" s="507"/>
      <c r="B105" s="360" t="s">
        <v>182</v>
      </c>
      <c r="C105" s="345" t="s">
        <v>499</v>
      </c>
      <c r="D105" s="349">
        <v>280000</v>
      </c>
      <c r="E105" s="349">
        <f t="shared" si="8"/>
        <v>355600</v>
      </c>
    </row>
    <row r="106" spans="1:7" ht="24" x14ac:dyDescent="0.45">
      <c r="A106" s="381"/>
      <c r="B106" s="353"/>
      <c r="C106" s="384"/>
    </row>
    <row r="107" spans="1:7" ht="24" x14ac:dyDescent="0.45">
      <c r="A107" s="506" t="s">
        <v>155</v>
      </c>
      <c r="B107" s="506"/>
      <c r="C107" s="506"/>
      <c r="D107" s="506"/>
      <c r="E107" s="506"/>
    </row>
    <row r="108" spans="1:7" ht="306" customHeight="1" x14ac:dyDescent="0.45">
      <c r="A108" s="506" t="s">
        <v>166</v>
      </c>
      <c r="B108" s="506"/>
      <c r="C108" s="506"/>
      <c r="D108" s="506"/>
      <c r="E108" s="506"/>
    </row>
    <row r="109" spans="1:7" ht="81" customHeight="1" x14ac:dyDescent="0.45">
      <c r="A109" s="506" t="s">
        <v>165</v>
      </c>
      <c r="B109" s="506"/>
      <c r="C109" s="506"/>
      <c r="D109" s="506"/>
      <c r="E109" s="506"/>
    </row>
    <row r="110" spans="1:7" ht="266.25" customHeight="1" x14ac:dyDescent="0.45">
      <c r="A110" s="506" t="s">
        <v>167</v>
      </c>
      <c r="B110" s="506"/>
      <c r="C110" s="506"/>
      <c r="D110" s="506"/>
      <c r="E110" s="506"/>
    </row>
    <row r="111" spans="1:7" x14ac:dyDescent="0.7">
      <c r="B111" s="388"/>
      <c r="C111" s="388"/>
    </row>
    <row r="112" spans="1:7" x14ac:dyDescent="0.7">
      <c r="B112" s="388"/>
      <c r="C112" s="388"/>
    </row>
  </sheetData>
  <mergeCells count="55">
    <mergeCell ref="A78:A85"/>
    <mergeCell ref="A86:XFD86"/>
    <mergeCell ref="D87:E87"/>
    <mergeCell ref="D80:E80"/>
    <mergeCell ref="D83:E83"/>
    <mergeCell ref="D84:E84"/>
    <mergeCell ref="D85:E85"/>
    <mergeCell ref="A87:A91"/>
    <mergeCell ref="D43:E43"/>
    <mergeCell ref="D44:E44"/>
    <mergeCell ref="D45:E45"/>
    <mergeCell ref="A64:A73"/>
    <mergeCell ref="A75:A76"/>
    <mergeCell ref="D75:E75"/>
    <mergeCell ref="A60:E60"/>
    <mergeCell ref="A62:C62"/>
    <mergeCell ref="A61:E61"/>
    <mergeCell ref="D71:E71"/>
    <mergeCell ref="D42:E42"/>
    <mergeCell ref="D22:E22"/>
    <mergeCell ref="A29:A53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A1:E1"/>
    <mergeCell ref="A3:C3"/>
    <mergeCell ref="A5:A14"/>
    <mergeCell ref="A16:A27"/>
    <mergeCell ref="D16:E16"/>
    <mergeCell ref="D17:E17"/>
    <mergeCell ref="D18:E18"/>
    <mergeCell ref="D19:E19"/>
    <mergeCell ref="D20:E20"/>
    <mergeCell ref="D21:E21"/>
    <mergeCell ref="A2:E2"/>
    <mergeCell ref="D25:E25"/>
    <mergeCell ref="A107:E107"/>
    <mergeCell ref="A108:E108"/>
    <mergeCell ref="A109:E109"/>
    <mergeCell ref="A110:E110"/>
    <mergeCell ref="A94:A97"/>
    <mergeCell ref="A101:C101"/>
    <mergeCell ref="A103:A105"/>
    <mergeCell ref="A99:E99"/>
    <mergeCell ref="A100:E100"/>
  </mergeCells>
  <printOptions horizontalCentered="1"/>
  <pageMargins left="0" right="0" top="0" bottom="0" header="0" footer="0"/>
  <pageSetup paperSize="9" scale="45" fitToHeight="2" orientation="portrait" r:id="rId1"/>
  <rowBreaks count="2" manualBreakCount="2">
    <brk id="59" max="4" man="1"/>
    <brk id="98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A7AE0-8CB0-43C3-9DEF-A36E06381173}">
  <dimension ref="A1:H82"/>
  <sheetViews>
    <sheetView view="pageBreakPreview" topLeftCell="A60" zoomScale="55" zoomScaleNormal="100" zoomScaleSheetLayoutView="55" zoomScalePageLayoutView="55" workbookViewId="0">
      <selection activeCell="A65" sqref="A65:A71"/>
    </sheetView>
  </sheetViews>
  <sheetFormatPr defaultRowHeight="36.75" x14ac:dyDescent="0.7"/>
  <cols>
    <col min="1" max="1" width="11.625" style="389" customWidth="1"/>
    <col min="2" max="2" width="18.25" style="402" customWidth="1"/>
    <col min="3" max="3" width="132.5" style="403" customWidth="1"/>
    <col min="4" max="4" width="15.875" style="404" bestFit="1" customWidth="1"/>
    <col min="5" max="5" width="14.5" style="230" bestFit="1" customWidth="1"/>
    <col min="6" max="6" width="9" style="199"/>
    <col min="7" max="7" width="10.625" style="199" bestFit="1" customWidth="1"/>
    <col min="8" max="16384" width="9" style="199"/>
  </cols>
  <sheetData>
    <row r="1" spans="1:8" s="227" customFormat="1" x14ac:dyDescent="0.7">
      <c r="A1" s="509" t="s">
        <v>56</v>
      </c>
      <c r="B1" s="509"/>
      <c r="C1" s="509"/>
      <c r="D1" s="509"/>
      <c r="E1" s="509"/>
    </row>
    <row r="2" spans="1:8" x14ac:dyDescent="0.7">
      <c r="A2" s="509" t="str">
        <f>+'Berlingo listaárak'!$I$4</f>
        <v>Érvényes: 2023. június 1-től a következő árlista hatályba lépéséig.</v>
      </c>
      <c r="B2" s="509"/>
      <c r="C2" s="509"/>
      <c r="D2" s="509"/>
      <c r="E2" s="509"/>
    </row>
    <row r="3" spans="1:8" s="391" customFormat="1" ht="94.5" x14ac:dyDescent="0.2">
      <c r="A3" s="530" t="s">
        <v>706</v>
      </c>
      <c r="B3" s="530"/>
      <c r="C3" s="530"/>
      <c r="D3" s="405" t="s">
        <v>57</v>
      </c>
      <c r="E3" s="406" t="s">
        <v>58</v>
      </c>
    </row>
    <row r="4" spans="1:8" s="391" customFormat="1" ht="6" customHeight="1" thickBot="1" x14ac:dyDescent="0.25">
      <c r="A4" s="334"/>
      <c r="B4" s="392"/>
      <c r="C4" s="393"/>
      <c r="D4" s="394"/>
      <c r="E4" s="395"/>
      <c r="G4" s="396"/>
    </row>
    <row r="5" spans="1:8" s="343" customFormat="1" ht="72" x14ac:dyDescent="0.2">
      <c r="A5" s="511" t="s">
        <v>59</v>
      </c>
      <c r="B5" s="407" t="s">
        <v>500</v>
      </c>
      <c r="C5" s="340" t="s">
        <v>488</v>
      </c>
      <c r="D5" s="341">
        <v>360000</v>
      </c>
      <c r="E5" s="342">
        <f>+D5*1.27</f>
        <v>457200</v>
      </c>
    </row>
    <row r="6" spans="1:8" s="343" customFormat="1" ht="120" x14ac:dyDescent="0.2">
      <c r="A6" s="512"/>
      <c r="B6" s="408" t="s">
        <v>501</v>
      </c>
      <c r="C6" s="345" t="s">
        <v>629</v>
      </c>
      <c r="D6" s="346">
        <v>175000</v>
      </c>
      <c r="E6" s="347">
        <f t="shared" ref="E6:E14" si="0">+D6*1.27</f>
        <v>222250</v>
      </c>
    </row>
    <row r="7" spans="1:8" s="343" customFormat="1" ht="72" x14ac:dyDescent="0.2">
      <c r="A7" s="512"/>
      <c r="B7" s="344" t="s">
        <v>60</v>
      </c>
      <c r="C7" s="345" t="s">
        <v>710</v>
      </c>
      <c r="D7" s="346">
        <v>380000</v>
      </c>
      <c r="E7" s="347">
        <f t="shared" si="0"/>
        <v>482600</v>
      </c>
    </row>
    <row r="8" spans="1:8" s="343" customFormat="1" ht="72" x14ac:dyDescent="0.2">
      <c r="A8" s="512"/>
      <c r="B8" s="408" t="s">
        <v>502</v>
      </c>
      <c r="C8" s="345" t="s">
        <v>519</v>
      </c>
      <c r="D8" s="346">
        <v>255000</v>
      </c>
      <c r="E8" s="347">
        <f t="shared" si="0"/>
        <v>323850</v>
      </c>
    </row>
    <row r="9" spans="1:8" s="343" customFormat="1" ht="96" x14ac:dyDescent="0.2">
      <c r="A9" s="512"/>
      <c r="B9" s="408" t="s">
        <v>503</v>
      </c>
      <c r="C9" s="345" t="s">
        <v>520</v>
      </c>
      <c r="D9" s="346">
        <v>680000</v>
      </c>
      <c r="E9" s="347">
        <f t="shared" si="0"/>
        <v>863600</v>
      </c>
    </row>
    <row r="10" spans="1:8" s="343" customFormat="1" ht="72" x14ac:dyDescent="0.2">
      <c r="A10" s="512"/>
      <c r="B10" s="408" t="s">
        <v>712</v>
      </c>
      <c r="C10" s="345" t="s">
        <v>711</v>
      </c>
      <c r="D10" s="346">
        <v>220000</v>
      </c>
      <c r="E10" s="347">
        <f t="shared" si="0"/>
        <v>279400</v>
      </c>
      <c r="G10" s="348"/>
    </row>
    <row r="11" spans="1:8" s="343" customFormat="1" ht="72" x14ac:dyDescent="0.2">
      <c r="A11" s="512"/>
      <c r="B11" s="408" t="s">
        <v>504</v>
      </c>
      <c r="C11" s="345" t="s">
        <v>510</v>
      </c>
      <c r="D11" s="346">
        <v>200000</v>
      </c>
      <c r="E11" s="347">
        <f t="shared" si="0"/>
        <v>254000</v>
      </c>
    </row>
    <row r="12" spans="1:8" s="343" customFormat="1" ht="72" x14ac:dyDescent="0.2">
      <c r="A12" s="512"/>
      <c r="B12" s="408" t="s">
        <v>505</v>
      </c>
      <c r="C12" s="345" t="s">
        <v>509</v>
      </c>
      <c r="D12" s="349">
        <v>465000</v>
      </c>
      <c r="E12" s="347">
        <f t="shared" si="0"/>
        <v>590550</v>
      </c>
    </row>
    <row r="13" spans="1:8" s="343" customFormat="1" ht="72" x14ac:dyDescent="0.2">
      <c r="A13" s="512"/>
      <c r="B13" s="408" t="s">
        <v>506</v>
      </c>
      <c r="C13" s="350" t="s">
        <v>491</v>
      </c>
      <c r="D13" s="351">
        <v>630000</v>
      </c>
      <c r="E13" s="347">
        <f t="shared" si="0"/>
        <v>800100</v>
      </c>
    </row>
    <row r="14" spans="1:8" s="343" customFormat="1" ht="120" x14ac:dyDescent="0.2">
      <c r="A14" s="512"/>
      <c r="B14" s="408" t="s">
        <v>507</v>
      </c>
      <c r="C14" s="345" t="s">
        <v>508</v>
      </c>
      <c r="D14" s="346">
        <v>420000</v>
      </c>
      <c r="E14" s="347">
        <f t="shared" si="0"/>
        <v>533400</v>
      </c>
    </row>
    <row r="15" spans="1:8" s="357" customFormat="1" ht="6" customHeight="1" thickBot="1" x14ac:dyDescent="0.25">
      <c r="A15" s="352"/>
      <c r="B15" s="353"/>
      <c r="C15" s="354"/>
      <c r="D15" s="355"/>
      <c r="E15" s="356"/>
      <c r="H15" s="343"/>
    </row>
    <row r="16" spans="1:8" s="333" customFormat="1" ht="16.5" customHeight="1" x14ac:dyDescent="0.2">
      <c r="A16" s="513" t="s">
        <v>61</v>
      </c>
      <c r="B16" s="358"/>
      <c r="C16" s="340" t="s">
        <v>62</v>
      </c>
      <c r="D16" s="515" t="s">
        <v>63</v>
      </c>
      <c r="E16" s="516"/>
      <c r="G16" s="339"/>
    </row>
    <row r="17" spans="1:7" s="333" customFormat="1" ht="24" x14ac:dyDescent="0.2">
      <c r="A17" s="514"/>
      <c r="B17" s="360"/>
      <c r="C17" s="345" t="s">
        <v>64</v>
      </c>
      <c r="D17" s="515" t="s">
        <v>63</v>
      </c>
      <c r="E17" s="516"/>
      <c r="G17" s="339"/>
    </row>
    <row r="18" spans="1:7" s="333" customFormat="1" ht="24" x14ac:dyDescent="0.2">
      <c r="A18" s="514"/>
      <c r="B18" s="360"/>
      <c r="C18" s="345" t="s">
        <v>65</v>
      </c>
      <c r="D18" s="515" t="s">
        <v>63</v>
      </c>
      <c r="E18" s="516"/>
      <c r="G18" s="339"/>
    </row>
    <row r="19" spans="1:7" s="333" customFormat="1" ht="24" x14ac:dyDescent="0.2">
      <c r="A19" s="514"/>
      <c r="B19" s="360"/>
      <c r="C19" s="345" t="s">
        <v>66</v>
      </c>
      <c r="D19" s="515" t="s">
        <v>63</v>
      </c>
      <c r="E19" s="516"/>
      <c r="G19" s="339"/>
    </row>
    <row r="20" spans="1:7" s="333" customFormat="1" ht="24" x14ac:dyDescent="0.2">
      <c r="A20" s="514"/>
      <c r="B20" s="360"/>
      <c r="C20" s="345" t="s">
        <v>67</v>
      </c>
      <c r="D20" s="515" t="s">
        <v>63</v>
      </c>
      <c r="E20" s="516"/>
      <c r="G20" s="339"/>
    </row>
    <row r="21" spans="1:7" s="333" customFormat="1" ht="24" x14ac:dyDescent="0.2">
      <c r="A21" s="514"/>
      <c r="B21" s="360"/>
      <c r="C21" s="345" t="s">
        <v>68</v>
      </c>
      <c r="D21" s="515" t="s">
        <v>63</v>
      </c>
      <c r="E21" s="516"/>
      <c r="G21" s="339"/>
    </row>
    <row r="22" spans="1:7" s="333" customFormat="1" ht="24" x14ac:dyDescent="0.2">
      <c r="A22" s="514"/>
      <c r="B22" s="360"/>
      <c r="C22" s="345" t="s">
        <v>69</v>
      </c>
      <c r="D22" s="515" t="s">
        <v>63</v>
      </c>
      <c r="E22" s="516"/>
      <c r="G22" s="339"/>
    </row>
    <row r="23" spans="1:7" s="333" customFormat="1" ht="24" x14ac:dyDescent="0.2">
      <c r="A23" s="514"/>
      <c r="B23" s="360" t="s">
        <v>70</v>
      </c>
      <c r="C23" s="345" t="s">
        <v>71</v>
      </c>
      <c r="D23" s="346">
        <v>270000</v>
      </c>
      <c r="E23" s="347">
        <f t="shared" ref="E23:E27" si="1">+D23*1.27</f>
        <v>342900</v>
      </c>
      <c r="G23" s="339"/>
    </row>
    <row r="24" spans="1:7" s="333" customFormat="1" ht="24" x14ac:dyDescent="0.2">
      <c r="A24" s="514"/>
      <c r="B24" s="360" t="s">
        <v>72</v>
      </c>
      <c r="C24" s="345" t="s">
        <v>73</v>
      </c>
      <c r="D24" s="349">
        <v>135000</v>
      </c>
      <c r="E24" s="347">
        <f t="shared" si="1"/>
        <v>171450</v>
      </c>
      <c r="G24" s="339"/>
    </row>
    <row r="25" spans="1:7" s="333" customFormat="1" ht="24" x14ac:dyDescent="0.2">
      <c r="A25" s="514"/>
      <c r="B25" s="360" t="s">
        <v>74</v>
      </c>
      <c r="C25" s="345" t="s">
        <v>75</v>
      </c>
      <c r="D25" s="346">
        <v>90000</v>
      </c>
      <c r="E25" s="347">
        <f t="shared" si="1"/>
        <v>114300</v>
      </c>
      <c r="G25" s="339"/>
    </row>
    <row r="26" spans="1:7" s="333" customFormat="1" ht="24" x14ac:dyDescent="0.2">
      <c r="A26" s="514"/>
      <c r="B26" s="360" t="s">
        <v>76</v>
      </c>
      <c r="C26" s="345" t="s">
        <v>77</v>
      </c>
      <c r="D26" s="346">
        <v>160000</v>
      </c>
      <c r="E26" s="347">
        <f t="shared" si="1"/>
        <v>203200</v>
      </c>
      <c r="G26" s="339"/>
    </row>
    <row r="27" spans="1:7" s="333" customFormat="1" ht="24.75" thickBot="1" x14ac:dyDescent="0.25">
      <c r="A27" s="514"/>
      <c r="B27" s="361" t="s">
        <v>78</v>
      </c>
      <c r="C27" s="362" t="s">
        <v>79</v>
      </c>
      <c r="D27" s="349">
        <v>290000</v>
      </c>
      <c r="E27" s="347">
        <f t="shared" si="1"/>
        <v>368300</v>
      </c>
      <c r="G27" s="339"/>
    </row>
    <row r="28" spans="1:7" s="333" customFormat="1" ht="9" customHeight="1" thickBot="1" x14ac:dyDescent="0.25">
      <c r="A28" s="334"/>
      <c r="B28" s="335"/>
      <c r="C28" s="330"/>
      <c r="D28" s="337"/>
      <c r="E28" s="338"/>
      <c r="G28" s="339"/>
    </row>
    <row r="29" spans="1:7" s="333" customFormat="1" ht="21.75" customHeight="1" x14ac:dyDescent="0.2">
      <c r="A29" s="507" t="s">
        <v>80</v>
      </c>
      <c r="B29" s="358"/>
      <c r="C29" s="340" t="s">
        <v>81</v>
      </c>
      <c r="D29" s="516" t="s">
        <v>63</v>
      </c>
      <c r="E29" s="516"/>
      <c r="G29" s="339"/>
    </row>
    <row r="30" spans="1:7" s="333" customFormat="1" ht="24" x14ac:dyDescent="0.2">
      <c r="A30" s="507"/>
      <c r="B30" s="360"/>
      <c r="C30" s="345" t="s">
        <v>82</v>
      </c>
      <c r="D30" s="516" t="s">
        <v>63</v>
      </c>
      <c r="E30" s="516"/>
      <c r="G30" s="339"/>
    </row>
    <row r="31" spans="1:7" s="333" customFormat="1" ht="24" x14ac:dyDescent="0.2">
      <c r="A31" s="507"/>
      <c r="B31" s="360"/>
      <c r="C31" s="345" t="s">
        <v>83</v>
      </c>
      <c r="D31" s="516" t="s">
        <v>63</v>
      </c>
      <c r="E31" s="516"/>
      <c r="G31" s="339"/>
    </row>
    <row r="32" spans="1:7" s="333" customFormat="1" ht="24" x14ac:dyDescent="0.2">
      <c r="A32" s="507"/>
      <c r="B32" s="360"/>
      <c r="C32" s="345" t="s">
        <v>84</v>
      </c>
      <c r="D32" s="516" t="s">
        <v>63</v>
      </c>
      <c r="E32" s="516"/>
      <c r="G32" s="339"/>
    </row>
    <row r="33" spans="1:7" s="333" customFormat="1" ht="24" x14ac:dyDescent="0.2">
      <c r="A33" s="507"/>
      <c r="B33" s="360"/>
      <c r="C33" s="345" t="s">
        <v>85</v>
      </c>
      <c r="D33" s="516" t="s">
        <v>63</v>
      </c>
      <c r="E33" s="516"/>
      <c r="G33" s="339"/>
    </row>
    <row r="34" spans="1:7" s="333" customFormat="1" ht="24" x14ac:dyDescent="0.2">
      <c r="A34" s="507"/>
      <c r="B34" s="360"/>
      <c r="C34" s="345" t="s">
        <v>86</v>
      </c>
      <c r="D34" s="516" t="s">
        <v>63</v>
      </c>
      <c r="E34" s="516"/>
      <c r="G34" s="339"/>
    </row>
    <row r="35" spans="1:7" s="333" customFormat="1" ht="24" x14ac:dyDescent="0.2">
      <c r="A35" s="507"/>
      <c r="B35" s="360"/>
      <c r="C35" s="345" t="s">
        <v>87</v>
      </c>
      <c r="D35" s="516" t="s">
        <v>63</v>
      </c>
      <c r="E35" s="516"/>
      <c r="G35" s="339"/>
    </row>
    <row r="36" spans="1:7" s="333" customFormat="1" ht="24" x14ac:dyDescent="0.2">
      <c r="A36" s="507"/>
      <c r="B36" s="360"/>
      <c r="C36" s="345" t="s">
        <v>90</v>
      </c>
      <c r="D36" s="516" t="s">
        <v>63</v>
      </c>
      <c r="E36" s="516"/>
      <c r="G36" s="339"/>
    </row>
    <row r="37" spans="1:7" s="333" customFormat="1" ht="24" x14ac:dyDescent="0.2">
      <c r="A37" s="507"/>
      <c r="B37" s="360"/>
      <c r="C37" s="345" t="s">
        <v>91</v>
      </c>
      <c r="D37" s="516" t="s">
        <v>63</v>
      </c>
      <c r="E37" s="516"/>
      <c r="G37" s="339"/>
    </row>
    <row r="38" spans="1:7" s="333" customFormat="1" ht="24" x14ac:dyDescent="0.2">
      <c r="A38" s="507"/>
      <c r="B38" s="360"/>
      <c r="C38" s="345" t="s">
        <v>92</v>
      </c>
      <c r="D38" s="516" t="s">
        <v>63</v>
      </c>
      <c r="E38" s="516"/>
      <c r="G38" s="339"/>
    </row>
    <row r="39" spans="1:7" s="333" customFormat="1" ht="24" x14ac:dyDescent="0.2">
      <c r="A39" s="507"/>
      <c r="B39" s="360"/>
      <c r="C39" s="345" t="s">
        <v>93</v>
      </c>
      <c r="D39" s="516" t="s">
        <v>63</v>
      </c>
      <c r="E39" s="516"/>
      <c r="G39" s="339"/>
    </row>
    <row r="40" spans="1:7" s="333" customFormat="1" ht="24" x14ac:dyDescent="0.2">
      <c r="A40" s="507"/>
      <c r="B40" s="360"/>
      <c r="C40" s="345" t="s">
        <v>96</v>
      </c>
      <c r="D40" s="516" t="s">
        <v>63</v>
      </c>
      <c r="E40" s="516"/>
      <c r="G40" s="339"/>
    </row>
    <row r="41" spans="1:7" s="333" customFormat="1" ht="24.75" thickBot="1" x14ac:dyDescent="0.25">
      <c r="A41" s="507"/>
      <c r="B41" s="360"/>
      <c r="C41" s="345" t="s">
        <v>97</v>
      </c>
      <c r="D41" s="519" t="s">
        <v>63</v>
      </c>
      <c r="E41" s="520"/>
      <c r="G41" s="339"/>
    </row>
    <row r="42" spans="1:7" s="274" customFormat="1" ht="24" x14ac:dyDescent="0.2">
      <c r="A42" s="507"/>
      <c r="B42" s="360" t="s">
        <v>98</v>
      </c>
      <c r="C42" s="345" t="s">
        <v>516</v>
      </c>
      <c r="D42" s="346">
        <v>10000</v>
      </c>
      <c r="E42" s="342">
        <f>+D42*1.27</f>
        <v>12700</v>
      </c>
      <c r="G42" s="363"/>
    </row>
    <row r="43" spans="1:7" s="274" customFormat="1" ht="24" x14ac:dyDescent="0.2">
      <c r="A43" s="507"/>
      <c r="B43" s="360" t="s">
        <v>103</v>
      </c>
      <c r="C43" s="345" t="s">
        <v>104</v>
      </c>
      <c r="D43" s="346">
        <v>65000</v>
      </c>
      <c r="E43" s="347">
        <f>+D43*1.27</f>
        <v>82550</v>
      </c>
      <c r="G43" s="363"/>
    </row>
    <row r="44" spans="1:7" s="274" customFormat="1" ht="24" x14ac:dyDescent="0.2">
      <c r="A44" s="507"/>
      <c r="B44" s="360" t="s">
        <v>105</v>
      </c>
      <c r="C44" s="345" t="s">
        <v>106</v>
      </c>
      <c r="D44" s="349">
        <v>15000</v>
      </c>
      <c r="E44" s="347">
        <f>+D44*1.27</f>
        <v>19050</v>
      </c>
      <c r="G44" s="363"/>
    </row>
    <row r="45" spans="1:7" s="274" customFormat="1" ht="48" x14ac:dyDescent="0.2">
      <c r="A45" s="507"/>
      <c r="B45" s="360" t="s">
        <v>111</v>
      </c>
      <c r="C45" s="345" t="s">
        <v>630</v>
      </c>
      <c r="D45" s="349">
        <v>25000</v>
      </c>
      <c r="E45" s="347">
        <f t="shared" ref="E45:E49" si="2">+D45*1.27</f>
        <v>31750</v>
      </c>
      <c r="G45" s="363"/>
    </row>
    <row r="46" spans="1:7" s="274" customFormat="1" ht="24" x14ac:dyDescent="0.2">
      <c r="A46" s="507"/>
      <c r="B46" s="360" t="s">
        <v>116</v>
      </c>
      <c r="C46" s="345" t="s">
        <v>174</v>
      </c>
      <c r="D46" s="523" t="s">
        <v>63</v>
      </c>
      <c r="E46" s="524"/>
      <c r="G46" s="363"/>
    </row>
    <row r="47" spans="1:7" s="274" customFormat="1" ht="24" x14ac:dyDescent="0.2">
      <c r="A47" s="507"/>
      <c r="B47" s="360" t="s">
        <v>118</v>
      </c>
      <c r="C47" s="345" t="s">
        <v>170</v>
      </c>
      <c r="D47" s="346">
        <v>165000</v>
      </c>
      <c r="E47" s="347">
        <f t="shared" si="2"/>
        <v>209550</v>
      </c>
      <c r="G47" s="363"/>
    </row>
    <row r="48" spans="1:7" s="274" customFormat="1" ht="24" x14ac:dyDescent="0.2">
      <c r="A48" s="507"/>
      <c r="B48" s="360" t="s">
        <v>119</v>
      </c>
      <c r="C48" s="345" t="s">
        <v>120</v>
      </c>
      <c r="D48" s="349">
        <v>55000</v>
      </c>
      <c r="E48" s="347">
        <f t="shared" si="2"/>
        <v>69850</v>
      </c>
      <c r="G48" s="363"/>
    </row>
    <row r="49" spans="1:7" s="274" customFormat="1" ht="24" x14ac:dyDescent="0.2">
      <c r="A49" s="507"/>
      <c r="B49" s="360" t="s">
        <v>121</v>
      </c>
      <c r="C49" s="345" t="s">
        <v>122</v>
      </c>
      <c r="D49" s="349">
        <v>25000</v>
      </c>
      <c r="E49" s="347">
        <f t="shared" si="2"/>
        <v>31750</v>
      </c>
      <c r="G49" s="363"/>
    </row>
    <row r="50" spans="1:7" s="274" customFormat="1" ht="24.75" thickBot="1" x14ac:dyDescent="0.25">
      <c r="A50" s="507"/>
      <c r="B50" s="361" t="s">
        <v>124</v>
      </c>
      <c r="C50" s="362" t="s">
        <v>125</v>
      </c>
      <c r="D50" s="346">
        <v>0</v>
      </c>
      <c r="E50" s="359">
        <v>0</v>
      </c>
      <c r="G50" s="363"/>
    </row>
    <row r="51" spans="1:7" s="274" customFormat="1" ht="24" x14ac:dyDescent="0.2">
      <c r="A51" s="364"/>
      <c r="B51" s="273"/>
      <c r="C51" s="365"/>
      <c r="D51" s="366"/>
      <c r="E51" s="366"/>
      <c r="G51" s="363"/>
    </row>
    <row r="52" spans="1:7" s="227" customFormat="1" x14ac:dyDescent="0.7">
      <c r="A52" s="509" t="s">
        <v>56</v>
      </c>
      <c r="B52" s="509"/>
      <c r="C52" s="509"/>
      <c r="D52" s="509"/>
      <c r="E52" s="509"/>
    </row>
    <row r="53" spans="1:7" x14ac:dyDescent="0.7">
      <c r="A53" s="509" t="str">
        <f>+'Berlingo listaárak'!$I$4</f>
        <v>Érvényes: 2023. június 1-től a következő árlista hatályba lépéséig.</v>
      </c>
      <c r="B53" s="509"/>
      <c r="C53" s="509"/>
      <c r="D53" s="509"/>
      <c r="E53" s="509"/>
    </row>
    <row r="54" spans="1:7" s="391" customFormat="1" ht="94.5" x14ac:dyDescent="0.2">
      <c r="A54" s="530" t="s">
        <v>706</v>
      </c>
      <c r="B54" s="530"/>
      <c r="C54" s="530"/>
      <c r="D54" s="405" t="s">
        <v>57</v>
      </c>
      <c r="E54" s="406" t="s">
        <v>58</v>
      </c>
    </row>
    <row r="55" spans="1:7" s="273" customFormat="1" ht="3.75" customHeight="1" thickBot="1" x14ac:dyDescent="0.25">
      <c r="A55" s="371"/>
      <c r="B55" s="330"/>
      <c r="C55" s="330"/>
      <c r="D55" s="369"/>
      <c r="E55" s="369"/>
      <c r="G55" s="363"/>
    </row>
    <row r="56" spans="1:7" s="409" customFormat="1" ht="48.75" customHeight="1" x14ac:dyDescent="0.2">
      <c r="A56" s="514" t="s">
        <v>126</v>
      </c>
      <c r="B56" s="358" t="s">
        <v>127</v>
      </c>
      <c r="C56" s="340" t="s">
        <v>128</v>
      </c>
      <c r="D56" s="534" t="s">
        <v>63</v>
      </c>
      <c r="E56" s="535"/>
    </row>
    <row r="57" spans="1:7" s="409" customFormat="1" ht="37.5" customHeight="1" x14ac:dyDescent="0.2">
      <c r="A57" s="514"/>
      <c r="B57" s="360" t="s">
        <v>129</v>
      </c>
      <c r="C57" s="345" t="s">
        <v>130</v>
      </c>
      <c r="D57" s="410">
        <v>60000</v>
      </c>
      <c r="E57" s="410">
        <f t="shared" ref="E57" si="3">+D57*1.27</f>
        <v>76200</v>
      </c>
    </row>
    <row r="58" spans="1:7" s="525" customFormat="1" ht="6" customHeight="1" thickBot="1" x14ac:dyDescent="0.25"/>
    <row r="59" spans="1:7" s="363" customFormat="1" ht="34.5" customHeight="1" thickBot="1" x14ac:dyDescent="0.25">
      <c r="A59" s="514" t="s">
        <v>131</v>
      </c>
      <c r="B59" s="358" t="s">
        <v>132</v>
      </c>
      <c r="C59" s="340" t="s">
        <v>517</v>
      </c>
      <c r="D59" s="349">
        <v>185000</v>
      </c>
      <c r="E59" s="372">
        <f t="shared" ref="E59:E63" si="4">+D59*1.27</f>
        <v>234950</v>
      </c>
    </row>
    <row r="60" spans="1:7" s="363" customFormat="1" ht="34.5" customHeight="1" thickBot="1" x14ac:dyDescent="0.25">
      <c r="A60" s="514"/>
      <c r="B60" s="360" t="s">
        <v>133</v>
      </c>
      <c r="C60" s="345" t="s">
        <v>518</v>
      </c>
      <c r="D60" s="349">
        <v>185000</v>
      </c>
      <c r="E60" s="373">
        <f t="shared" si="4"/>
        <v>234950</v>
      </c>
    </row>
    <row r="61" spans="1:7" s="363" customFormat="1" ht="34.5" customHeight="1" x14ac:dyDescent="0.2">
      <c r="A61" s="514"/>
      <c r="B61" s="360" t="s">
        <v>171</v>
      </c>
      <c r="C61" s="345" t="s">
        <v>172</v>
      </c>
      <c r="D61" s="532" t="s">
        <v>63</v>
      </c>
      <c r="E61" s="533"/>
    </row>
    <row r="62" spans="1:7" s="363" customFormat="1" ht="34.5" customHeight="1" thickBot="1" x14ac:dyDescent="0.25">
      <c r="A62" s="514"/>
      <c r="B62" s="360" t="s">
        <v>134</v>
      </c>
      <c r="C62" s="345" t="s">
        <v>135</v>
      </c>
      <c r="D62" s="349">
        <v>65000</v>
      </c>
      <c r="E62" s="397">
        <f t="shared" si="4"/>
        <v>82550</v>
      </c>
    </row>
    <row r="63" spans="1:7" s="363" customFormat="1" ht="34.5" customHeight="1" thickBot="1" x14ac:dyDescent="0.25">
      <c r="A63" s="514"/>
      <c r="B63" s="361" t="s">
        <v>136</v>
      </c>
      <c r="C63" s="362" t="s">
        <v>137</v>
      </c>
      <c r="D63" s="349">
        <v>235000</v>
      </c>
      <c r="E63" s="374">
        <f t="shared" si="4"/>
        <v>298450</v>
      </c>
    </row>
    <row r="64" spans="1:7" s="525" customFormat="1" ht="6" customHeight="1" x14ac:dyDescent="0.2"/>
    <row r="65" spans="1:7" s="363" customFormat="1" ht="24" x14ac:dyDescent="0.2">
      <c r="A65" s="518" t="s">
        <v>138</v>
      </c>
      <c r="B65" s="360" t="s">
        <v>143</v>
      </c>
      <c r="C65" s="345" t="s">
        <v>515</v>
      </c>
      <c r="D65" s="515" t="s">
        <v>63</v>
      </c>
      <c r="E65" s="516"/>
    </row>
    <row r="66" spans="1:7" s="363" customFormat="1" ht="24.75" thickBot="1" x14ac:dyDescent="0.25">
      <c r="A66" s="518"/>
      <c r="B66" s="360" t="s">
        <v>144</v>
      </c>
      <c r="C66" s="345" t="s">
        <v>145</v>
      </c>
      <c r="D66" s="526" t="s">
        <v>63</v>
      </c>
      <c r="E66" s="527"/>
    </row>
    <row r="67" spans="1:7" s="363" customFormat="1" ht="24.75" thickBot="1" x14ac:dyDescent="0.25">
      <c r="A67" s="518"/>
      <c r="B67" s="360" t="s">
        <v>146</v>
      </c>
      <c r="C67" s="345" t="s">
        <v>147</v>
      </c>
      <c r="D67" s="398">
        <v>25000</v>
      </c>
      <c r="E67" s="379">
        <f t="shared" ref="E67:E71" si="5">+D67*1.27</f>
        <v>31750</v>
      </c>
    </row>
    <row r="68" spans="1:7" s="363" customFormat="1" ht="24.75" thickBot="1" x14ac:dyDescent="0.25">
      <c r="A68" s="518"/>
      <c r="B68" s="360" t="s">
        <v>148</v>
      </c>
      <c r="C68" s="345" t="s">
        <v>164</v>
      </c>
      <c r="D68" s="349">
        <v>110000</v>
      </c>
      <c r="E68" s="379">
        <f t="shared" si="5"/>
        <v>139700</v>
      </c>
      <c r="G68" s="380"/>
    </row>
    <row r="69" spans="1:7" s="363" customFormat="1" ht="24.75" thickBot="1" x14ac:dyDescent="0.25">
      <c r="A69" s="518"/>
      <c r="B69" s="360" t="s">
        <v>149</v>
      </c>
      <c r="C69" s="345" t="s">
        <v>150</v>
      </c>
      <c r="D69" s="349">
        <v>90000</v>
      </c>
      <c r="E69" s="379">
        <f t="shared" si="5"/>
        <v>114300</v>
      </c>
      <c r="G69" s="380"/>
    </row>
    <row r="70" spans="1:7" s="363" customFormat="1" ht="48.75" thickBot="1" x14ac:dyDescent="0.25">
      <c r="A70" s="518"/>
      <c r="B70" s="360" t="s">
        <v>151</v>
      </c>
      <c r="C70" s="345" t="s">
        <v>152</v>
      </c>
      <c r="D70" s="349">
        <v>45000</v>
      </c>
      <c r="E70" s="379">
        <f t="shared" si="5"/>
        <v>57150</v>
      </c>
      <c r="G70" s="380"/>
    </row>
    <row r="71" spans="1:7" s="363" customFormat="1" ht="48.75" thickBot="1" x14ac:dyDescent="0.25">
      <c r="A71" s="518"/>
      <c r="B71" s="361" t="s">
        <v>153</v>
      </c>
      <c r="C71" s="362" t="s">
        <v>154</v>
      </c>
      <c r="D71" s="349">
        <v>70000</v>
      </c>
      <c r="E71" s="379">
        <f t="shared" si="5"/>
        <v>88900</v>
      </c>
      <c r="G71" s="380"/>
    </row>
    <row r="72" spans="1:7" s="357" customFormat="1" ht="7.5" customHeight="1" x14ac:dyDescent="0.2">
      <c r="A72" s="381"/>
      <c r="B72" s="382"/>
      <c r="C72" s="354"/>
      <c r="D72" s="355"/>
      <c r="E72" s="356"/>
    </row>
    <row r="73" spans="1:7" ht="22.5" x14ac:dyDescent="0.35">
      <c r="A73" s="383"/>
      <c r="B73" s="399"/>
      <c r="C73" s="400"/>
      <c r="D73" s="401"/>
      <c r="E73" s="401"/>
    </row>
    <row r="74" spans="1:7" ht="22.5" x14ac:dyDescent="0.35">
      <c r="A74" s="383"/>
      <c r="B74" s="399"/>
      <c r="C74" s="400"/>
      <c r="D74" s="401"/>
      <c r="E74" s="401"/>
    </row>
    <row r="75" spans="1:7" ht="18.75" customHeight="1" x14ac:dyDescent="0.35">
      <c r="A75" s="506"/>
      <c r="B75" s="506"/>
      <c r="C75" s="506"/>
      <c r="D75" s="506"/>
      <c r="E75" s="506"/>
    </row>
    <row r="76" spans="1:7" ht="266.25" customHeight="1" x14ac:dyDescent="0.35">
      <c r="A76" s="506" t="s">
        <v>166</v>
      </c>
      <c r="B76" s="506"/>
      <c r="C76" s="506"/>
      <c r="D76" s="506"/>
      <c r="E76" s="506"/>
    </row>
    <row r="77" spans="1:7" ht="83.25" customHeight="1" x14ac:dyDescent="0.35">
      <c r="A77" s="506" t="s">
        <v>165</v>
      </c>
      <c r="B77" s="531"/>
      <c r="C77" s="531"/>
      <c r="D77" s="531"/>
      <c r="E77" s="531"/>
    </row>
    <row r="78" spans="1:7" ht="120.75" customHeight="1" x14ac:dyDescent="0.4">
      <c r="A78" s="506" t="s">
        <v>167</v>
      </c>
      <c r="B78" s="506"/>
      <c r="C78" s="506"/>
      <c r="D78" s="506"/>
      <c r="E78" s="506"/>
      <c r="F78" s="230"/>
      <c r="G78" s="230"/>
    </row>
    <row r="79" spans="1:7" ht="41.25" customHeight="1" x14ac:dyDescent="0.4">
      <c r="A79" s="381"/>
    </row>
    <row r="80" spans="1:7" ht="41.25" customHeight="1" x14ac:dyDescent="0.4">
      <c r="A80" s="381"/>
    </row>
    <row r="81" spans="1:1" ht="41.25" customHeight="1" x14ac:dyDescent="0.4">
      <c r="A81" s="381"/>
    </row>
    <row r="82" spans="1:1" ht="41.25" customHeight="1" x14ac:dyDescent="0.7"/>
  </sheetData>
  <mergeCells count="43">
    <mergeCell ref="A52:E52"/>
    <mergeCell ref="A54:C54"/>
    <mergeCell ref="A75:E75"/>
    <mergeCell ref="A76:E76"/>
    <mergeCell ref="A77:E77"/>
    <mergeCell ref="A59:A63"/>
    <mergeCell ref="A53:E53"/>
    <mergeCell ref="D61:E61"/>
    <mergeCell ref="A56:A57"/>
    <mergeCell ref="D56:E56"/>
    <mergeCell ref="A58:XFD58"/>
    <mergeCell ref="A78:E78"/>
    <mergeCell ref="A64:XFD64"/>
    <mergeCell ref="A65:A71"/>
    <mergeCell ref="D65:E65"/>
    <mergeCell ref="D66:E66"/>
    <mergeCell ref="D40:E40"/>
    <mergeCell ref="D41:E41"/>
    <mergeCell ref="A29:A50"/>
    <mergeCell ref="D29:E29"/>
    <mergeCell ref="D30:E30"/>
    <mergeCell ref="D31:E31"/>
    <mergeCell ref="D32:E32"/>
    <mergeCell ref="D33:E33"/>
    <mergeCell ref="D34:E34"/>
    <mergeCell ref="D35:E35"/>
    <mergeCell ref="D36:E36"/>
    <mergeCell ref="D38:E38"/>
    <mergeCell ref="D39:E39"/>
    <mergeCell ref="D37:E37"/>
    <mergeCell ref="D46:E46"/>
    <mergeCell ref="A1:E1"/>
    <mergeCell ref="A3:C3"/>
    <mergeCell ref="A5:A14"/>
    <mergeCell ref="A16:A27"/>
    <mergeCell ref="D16:E16"/>
    <mergeCell ref="D17:E17"/>
    <mergeCell ref="D18:E18"/>
    <mergeCell ref="D19:E19"/>
    <mergeCell ref="D20:E20"/>
    <mergeCell ref="D21:E21"/>
    <mergeCell ref="D22:E22"/>
    <mergeCell ref="A2:E2"/>
  </mergeCells>
  <printOptions horizontalCentered="1"/>
  <pageMargins left="0" right="0" top="0" bottom="0" header="0" footer="0"/>
  <pageSetup paperSize="9" scale="45" fitToHeight="2" orientation="portrait" r:id="rId1"/>
  <rowBreaks count="2" manualBreakCount="2">
    <brk id="50" max="4" man="1"/>
    <brk id="51" max="4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B5BAC-D9B0-4230-A332-570CB605E9DE}">
  <sheetPr>
    <pageSetUpPr fitToPage="1"/>
  </sheetPr>
  <dimension ref="A1:I79"/>
  <sheetViews>
    <sheetView workbookViewId="0">
      <selection activeCell="B11" sqref="B11"/>
    </sheetView>
  </sheetViews>
  <sheetFormatPr defaultRowHeight="24" x14ac:dyDescent="0.45"/>
  <cols>
    <col min="1" max="1" width="11.375" style="267" customWidth="1"/>
    <col min="2" max="2" width="46.625" style="437" customWidth="1"/>
    <col min="3" max="3" width="13.5" style="437" customWidth="1"/>
    <col min="4" max="4" width="0.625" style="437" customWidth="1"/>
    <col min="5" max="6" width="16.625" style="437" customWidth="1"/>
    <col min="7" max="7" width="0.625" style="437" customWidth="1"/>
    <col min="8" max="9" width="16.625" style="438" customWidth="1"/>
    <col min="10" max="16384" width="9" style="267"/>
  </cols>
  <sheetData>
    <row r="1" spans="1:9" ht="105" customHeight="1" x14ac:dyDescent="1.05">
      <c r="A1" s="125"/>
      <c r="B1" s="463" t="s">
        <v>625</v>
      </c>
      <c r="C1" s="464"/>
      <c r="D1" s="464"/>
      <c r="E1" s="464"/>
      <c r="F1" s="464"/>
      <c r="G1" s="464"/>
      <c r="H1" s="464"/>
      <c r="I1" s="464"/>
    </row>
    <row r="2" spans="1:9" x14ac:dyDescent="0.45">
      <c r="A2" s="125"/>
      <c r="B2" s="224"/>
      <c r="C2" s="200"/>
      <c r="D2" s="200"/>
      <c r="E2" s="200"/>
      <c r="F2" s="412"/>
      <c r="G2" s="200"/>
      <c r="H2" s="413"/>
      <c r="I2" s="439" t="s">
        <v>717</v>
      </c>
    </row>
    <row r="3" spans="1:9" x14ac:dyDescent="0.45">
      <c r="A3" s="125"/>
      <c r="B3" s="125"/>
      <c r="C3" s="414"/>
      <c r="D3" s="415"/>
      <c r="E3" s="125"/>
      <c r="F3" s="416"/>
      <c r="G3" s="415"/>
      <c r="H3" s="413"/>
      <c r="I3" s="439" t="s">
        <v>529</v>
      </c>
    </row>
    <row r="4" spans="1:9" ht="19.5" x14ac:dyDescent="0.35">
      <c r="A4" s="125"/>
      <c r="B4" s="453" t="s">
        <v>187</v>
      </c>
      <c r="C4" s="454" t="s">
        <v>626</v>
      </c>
      <c r="D4" s="417"/>
      <c r="E4" s="455" t="s">
        <v>530</v>
      </c>
      <c r="F4" s="455"/>
      <c r="G4" s="417"/>
      <c r="H4" s="455" t="s">
        <v>531</v>
      </c>
      <c r="I4" s="455"/>
    </row>
    <row r="5" spans="1:9" ht="19.5" x14ac:dyDescent="0.35">
      <c r="A5" s="125"/>
      <c r="B5" s="453"/>
      <c r="C5" s="454"/>
      <c r="D5" s="417"/>
      <c r="E5" s="441" t="s">
        <v>195</v>
      </c>
      <c r="F5" s="441" t="s">
        <v>196</v>
      </c>
      <c r="G5" s="417"/>
      <c r="H5" s="441" t="s">
        <v>195</v>
      </c>
      <c r="I5" s="441" t="s">
        <v>196</v>
      </c>
    </row>
    <row r="6" spans="1:9" ht="19.5" x14ac:dyDescent="0.4">
      <c r="A6" s="125"/>
      <c r="B6" s="418"/>
      <c r="C6" s="418"/>
      <c r="D6" s="418"/>
      <c r="E6" s="114"/>
      <c r="F6" s="114"/>
      <c r="G6" s="418"/>
      <c r="H6" s="418"/>
      <c r="I6" s="418"/>
    </row>
    <row r="7" spans="1:9" ht="19.5" x14ac:dyDescent="0.4">
      <c r="A7" s="125"/>
      <c r="B7" s="418" t="s">
        <v>532</v>
      </c>
      <c r="C7" s="418"/>
      <c r="D7" s="418"/>
      <c r="E7" s="456" t="s">
        <v>533</v>
      </c>
      <c r="F7" s="456"/>
      <c r="G7" s="418"/>
      <c r="H7" s="418"/>
      <c r="I7" s="418"/>
    </row>
    <row r="8" spans="1:9" ht="39" x14ac:dyDescent="0.35">
      <c r="A8" s="125"/>
      <c r="B8" s="419" t="s">
        <v>627</v>
      </c>
      <c r="C8" s="419" t="s">
        <v>534</v>
      </c>
      <c r="D8" s="420"/>
      <c r="E8" s="421">
        <f>F8/1.27</f>
        <v>5905511.8110236218</v>
      </c>
      <c r="F8" s="422">
        <v>7500000</v>
      </c>
      <c r="G8" s="420"/>
      <c r="H8" s="423"/>
      <c r="I8" s="423"/>
    </row>
    <row r="9" spans="1:9" ht="19.5" x14ac:dyDescent="0.4">
      <c r="A9" s="125"/>
      <c r="B9" s="418"/>
      <c r="C9" s="418"/>
      <c r="D9" s="418"/>
      <c r="E9" s="114"/>
      <c r="F9" s="114"/>
      <c r="G9" s="418"/>
      <c r="H9" s="418"/>
      <c r="I9" s="418"/>
    </row>
    <row r="10" spans="1:9" ht="19.5" x14ac:dyDescent="0.4">
      <c r="A10" s="125"/>
      <c r="B10" s="418" t="s">
        <v>535</v>
      </c>
      <c r="C10" s="418"/>
      <c r="D10" s="418"/>
      <c r="E10" s="457"/>
      <c r="F10" s="457"/>
      <c r="G10" s="418"/>
      <c r="H10" s="458" t="s">
        <v>536</v>
      </c>
      <c r="I10" s="458"/>
    </row>
    <row r="11" spans="1:9" ht="39" x14ac:dyDescent="0.4">
      <c r="A11" s="125"/>
      <c r="B11" s="419" t="s">
        <v>537</v>
      </c>
      <c r="C11" s="419" t="s">
        <v>538</v>
      </c>
      <c r="D11" s="420"/>
      <c r="E11" s="424"/>
      <c r="F11" s="425"/>
      <c r="G11" s="420"/>
      <c r="H11" s="421">
        <f>I11/1.27</f>
        <v>5275590.5511811022</v>
      </c>
      <c r="I11" s="422">
        <v>6700000</v>
      </c>
    </row>
    <row r="12" spans="1:9" ht="19.5" x14ac:dyDescent="0.4">
      <c r="A12" s="125"/>
      <c r="B12" s="418"/>
      <c r="C12" s="418"/>
      <c r="D12" s="418"/>
      <c r="E12" s="114"/>
      <c r="F12" s="114"/>
      <c r="G12" s="418"/>
      <c r="H12" s="418"/>
      <c r="I12" s="418"/>
    </row>
    <row r="13" spans="1:9" ht="19.5" x14ac:dyDescent="0.4">
      <c r="A13" s="125"/>
      <c r="B13" s="418" t="s">
        <v>539</v>
      </c>
      <c r="C13" s="418"/>
      <c r="D13" s="418"/>
      <c r="E13" s="418"/>
      <c r="F13" s="418"/>
      <c r="G13" s="418"/>
      <c r="H13" s="418"/>
      <c r="I13" s="418"/>
    </row>
    <row r="14" spans="1:9" ht="19.5" x14ac:dyDescent="0.35">
      <c r="A14" s="125"/>
      <c r="B14" s="442" t="s">
        <v>208</v>
      </c>
      <c r="C14" s="443"/>
      <c r="D14" s="426"/>
      <c r="E14" s="461" t="s">
        <v>530</v>
      </c>
      <c r="F14" s="461"/>
      <c r="G14" s="426"/>
      <c r="H14" s="461" t="s">
        <v>531</v>
      </c>
      <c r="I14" s="461"/>
    </row>
    <row r="15" spans="1:9" ht="19.5" x14ac:dyDescent="0.35">
      <c r="A15" s="125"/>
      <c r="B15" s="442"/>
      <c r="C15" s="444"/>
      <c r="D15" s="427"/>
      <c r="E15" s="440" t="s">
        <v>540</v>
      </c>
      <c r="F15" s="440" t="s">
        <v>541</v>
      </c>
      <c r="G15" s="427"/>
      <c r="H15" s="440" t="s">
        <v>540</v>
      </c>
      <c r="I15" s="440" t="s">
        <v>541</v>
      </c>
    </row>
    <row r="16" spans="1:9" ht="19.5" x14ac:dyDescent="0.35">
      <c r="A16" s="125"/>
      <c r="B16" s="428" t="s">
        <v>542</v>
      </c>
      <c r="C16" s="428"/>
      <c r="D16" s="429"/>
      <c r="E16" s="428"/>
      <c r="F16" s="428"/>
      <c r="G16" s="429"/>
      <c r="H16" s="428"/>
      <c r="I16" s="428"/>
    </row>
    <row r="17" spans="1:9" ht="17.25" x14ac:dyDescent="0.35">
      <c r="A17" s="125"/>
      <c r="B17" s="430" t="s">
        <v>543</v>
      </c>
      <c r="C17" s="431" t="s">
        <v>544</v>
      </c>
      <c r="D17" s="431"/>
      <c r="E17" s="459" t="s">
        <v>63</v>
      </c>
      <c r="F17" s="459"/>
      <c r="G17" s="431"/>
      <c r="H17" s="459" t="s">
        <v>63</v>
      </c>
      <c r="I17" s="459"/>
    </row>
    <row r="18" spans="1:9" ht="17.25" x14ac:dyDescent="0.35">
      <c r="A18" s="125"/>
      <c r="B18" s="432" t="s">
        <v>545</v>
      </c>
      <c r="C18" s="433" t="s">
        <v>546</v>
      </c>
      <c r="D18" s="431"/>
      <c r="E18" s="460" t="s">
        <v>63</v>
      </c>
      <c r="F18" s="460"/>
      <c r="G18" s="431"/>
      <c r="H18" s="460" t="s">
        <v>63</v>
      </c>
      <c r="I18" s="460"/>
    </row>
    <row r="19" spans="1:9" ht="17.25" x14ac:dyDescent="0.35">
      <c r="A19" s="125"/>
      <c r="B19" s="430" t="s">
        <v>547</v>
      </c>
      <c r="C19" s="431"/>
      <c r="D19" s="431"/>
      <c r="E19" s="459" t="s">
        <v>63</v>
      </c>
      <c r="F19" s="459"/>
      <c r="G19" s="431"/>
      <c r="H19" s="459" t="s">
        <v>63</v>
      </c>
      <c r="I19" s="459"/>
    </row>
    <row r="20" spans="1:9" ht="17.25" x14ac:dyDescent="0.35">
      <c r="A20" s="125"/>
      <c r="B20" s="432" t="s">
        <v>548</v>
      </c>
      <c r="C20" s="433"/>
      <c r="D20" s="431"/>
      <c r="E20" s="460" t="s">
        <v>63</v>
      </c>
      <c r="F20" s="460"/>
      <c r="G20" s="431"/>
      <c r="H20" s="460" t="s">
        <v>63</v>
      </c>
      <c r="I20" s="460"/>
    </row>
    <row r="21" spans="1:9" ht="17.25" x14ac:dyDescent="0.35">
      <c r="A21" s="125"/>
      <c r="B21" s="430" t="s">
        <v>549</v>
      </c>
      <c r="C21" s="431"/>
      <c r="D21" s="431"/>
      <c r="E21" s="459" t="s">
        <v>63</v>
      </c>
      <c r="F21" s="459"/>
      <c r="G21" s="431"/>
      <c r="H21" s="459" t="s">
        <v>63</v>
      </c>
      <c r="I21" s="459"/>
    </row>
    <row r="22" spans="1:9" ht="39" x14ac:dyDescent="0.35">
      <c r="A22" s="125"/>
      <c r="B22" s="428" t="s">
        <v>550</v>
      </c>
      <c r="C22" s="428"/>
      <c r="D22" s="429"/>
      <c r="E22" s="428"/>
      <c r="F22" s="428"/>
      <c r="G22" s="429"/>
      <c r="H22" s="428"/>
      <c r="I22" s="428"/>
    </row>
    <row r="23" spans="1:9" ht="28.5" x14ac:dyDescent="0.35">
      <c r="A23" s="125"/>
      <c r="B23" s="430" t="s">
        <v>551</v>
      </c>
      <c r="C23" s="431"/>
      <c r="D23" s="431"/>
      <c r="E23" s="459" t="s">
        <v>63</v>
      </c>
      <c r="F23" s="459"/>
      <c r="G23" s="431"/>
      <c r="H23" s="459" t="s">
        <v>63</v>
      </c>
      <c r="I23" s="459"/>
    </row>
    <row r="24" spans="1:9" ht="17.25" x14ac:dyDescent="0.35">
      <c r="A24" s="125"/>
      <c r="B24" s="432" t="s">
        <v>552</v>
      </c>
      <c r="C24" s="433"/>
      <c r="D24" s="431"/>
      <c r="E24" s="460" t="s">
        <v>63</v>
      </c>
      <c r="F24" s="460"/>
      <c r="G24" s="431"/>
      <c r="H24" s="460" t="s">
        <v>63</v>
      </c>
      <c r="I24" s="460"/>
    </row>
    <row r="25" spans="1:9" ht="17.25" x14ac:dyDescent="0.35">
      <c r="A25" s="125"/>
      <c r="B25" s="430" t="s">
        <v>553</v>
      </c>
      <c r="C25" s="431" t="s">
        <v>554</v>
      </c>
      <c r="D25" s="431"/>
      <c r="E25" s="459" t="s">
        <v>63</v>
      </c>
      <c r="F25" s="459"/>
      <c r="G25" s="431"/>
      <c r="H25" s="459" t="s">
        <v>63</v>
      </c>
      <c r="I25" s="459"/>
    </row>
    <row r="26" spans="1:9" ht="17.25" x14ac:dyDescent="0.35">
      <c r="A26" s="125"/>
      <c r="B26" s="432" t="s">
        <v>555</v>
      </c>
      <c r="C26" s="433"/>
      <c r="D26" s="431"/>
      <c r="E26" s="460" t="s">
        <v>63</v>
      </c>
      <c r="F26" s="460"/>
      <c r="G26" s="431"/>
      <c r="H26" s="460" t="s">
        <v>63</v>
      </c>
      <c r="I26" s="460"/>
    </row>
    <row r="27" spans="1:9" ht="17.25" x14ac:dyDescent="0.35">
      <c r="A27" s="125"/>
      <c r="B27" s="430" t="s">
        <v>556</v>
      </c>
      <c r="C27" s="431"/>
      <c r="D27" s="431"/>
      <c r="E27" s="459" t="s">
        <v>63</v>
      </c>
      <c r="F27" s="459"/>
      <c r="G27" s="431"/>
      <c r="H27" s="459" t="s">
        <v>63</v>
      </c>
      <c r="I27" s="459"/>
    </row>
    <row r="28" spans="1:9" ht="17.25" x14ac:dyDescent="0.35">
      <c r="A28" s="125"/>
      <c r="B28" s="432" t="s">
        <v>557</v>
      </c>
      <c r="C28" s="433"/>
      <c r="D28" s="431"/>
      <c r="E28" s="460" t="s">
        <v>63</v>
      </c>
      <c r="F28" s="460"/>
      <c r="G28" s="431"/>
      <c r="H28" s="460" t="s">
        <v>63</v>
      </c>
      <c r="I28" s="460"/>
    </row>
    <row r="29" spans="1:9" ht="17.25" x14ac:dyDescent="0.35">
      <c r="A29" s="125"/>
      <c r="B29" s="430" t="s">
        <v>558</v>
      </c>
      <c r="C29" s="431"/>
      <c r="D29" s="431"/>
      <c r="E29" s="459" t="s">
        <v>63</v>
      </c>
      <c r="F29" s="459"/>
      <c r="G29" s="431"/>
      <c r="H29" s="459" t="s">
        <v>63</v>
      </c>
      <c r="I29" s="459"/>
    </row>
    <row r="30" spans="1:9" ht="17.25" x14ac:dyDescent="0.35">
      <c r="A30" s="125"/>
      <c r="B30" s="432" t="s">
        <v>559</v>
      </c>
      <c r="C30" s="433"/>
      <c r="D30" s="431"/>
      <c r="E30" s="460" t="s">
        <v>63</v>
      </c>
      <c r="F30" s="460"/>
      <c r="G30" s="431"/>
      <c r="H30" s="460" t="s">
        <v>63</v>
      </c>
      <c r="I30" s="460"/>
    </row>
    <row r="31" spans="1:9" ht="17.25" x14ac:dyDescent="0.35">
      <c r="A31" s="125"/>
      <c r="B31" s="430" t="s">
        <v>560</v>
      </c>
      <c r="C31" s="431"/>
      <c r="D31" s="431"/>
      <c r="E31" s="459" t="s">
        <v>63</v>
      </c>
      <c r="F31" s="459"/>
      <c r="G31" s="431"/>
      <c r="H31" s="459" t="s">
        <v>63</v>
      </c>
      <c r="I31" s="459"/>
    </row>
    <row r="32" spans="1:9" ht="19.5" x14ac:dyDescent="0.35">
      <c r="A32" s="125"/>
      <c r="B32" s="428" t="s">
        <v>561</v>
      </c>
      <c r="C32" s="428"/>
      <c r="D32" s="429"/>
      <c r="E32" s="428"/>
      <c r="F32" s="428"/>
      <c r="G32" s="429"/>
      <c r="H32" s="428"/>
      <c r="I32" s="428"/>
    </row>
    <row r="33" spans="1:9" ht="17.25" x14ac:dyDescent="0.35">
      <c r="A33" s="125"/>
      <c r="B33" s="430" t="s">
        <v>562</v>
      </c>
      <c r="C33" s="431"/>
      <c r="D33" s="431"/>
      <c r="E33" s="459" t="s">
        <v>63</v>
      </c>
      <c r="F33" s="459"/>
      <c r="G33" s="431"/>
      <c r="H33" s="459" t="s">
        <v>63</v>
      </c>
      <c r="I33" s="459"/>
    </row>
    <row r="34" spans="1:9" ht="17.25" x14ac:dyDescent="0.35">
      <c r="A34" s="125"/>
      <c r="B34" s="432" t="s">
        <v>563</v>
      </c>
      <c r="C34" s="433"/>
      <c r="D34" s="431"/>
      <c r="E34" s="460" t="s">
        <v>63</v>
      </c>
      <c r="F34" s="460"/>
      <c r="G34" s="431"/>
      <c r="H34" s="460" t="s">
        <v>63</v>
      </c>
      <c r="I34" s="460"/>
    </row>
    <row r="35" spans="1:9" ht="17.25" x14ac:dyDescent="0.35">
      <c r="A35" s="125"/>
      <c r="B35" s="430" t="s">
        <v>564</v>
      </c>
      <c r="C35" s="431" t="s">
        <v>565</v>
      </c>
      <c r="D35" s="431"/>
      <c r="E35" s="459" t="s">
        <v>63</v>
      </c>
      <c r="F35" s="459"/>
      <c r="G35" s="431"/>
      <c r="H35" s="459" t="s">
        <v>63</v>
      </c>
      <c r="I35" s="459"/>
    </row>
    <row r="36" spans="1:9" ht="19.5" x14ac:dyDescent="0.35">
      <c r="A36" s="125"/>
      <c r="B36" s="428" t="s">
        <v>566</v>
      </c>
      <c r="C36" s="428"/>
      <c r="D36" s="429"/>
      <c r="E36" s="428"/>
      <c r="F36" s="428"/>
      <c r="G36" s="429"/>
      <c r="H36" s="428"/>
      <c r="I36" s="428"/>
    </row>
    <row r="37" spans="1:9" ht="17.25" x14ac:dyDescent="0.35">
      <c r="A37" s="125"/>
      <c r="B37" s="430" t="s">
        <v>567</v>
      </c>
      <c r="C37" s="431"/>
      <c r="D37" s="431"/>
      <c r="E37" s="459" t="s">
        <v>63</v>
      </c>
      <c r="F37" s="459"/>
      <c r="G37" s="431"/>
      <c r="H37" s="459" t="s">
        <v>63</v>
      </c>
      <c r="I37" s="459"/>
    </row>
    <row r="38" spans="1:9" ht="17.25" x14ac:dyDescent="0.35">
      <c r="A38" s="125"/>
      <c r="B38" s="432" t="s">
        <v>568</v>
      </c>
      <c r="C38" s="433"/>
      <c r="D38" s="431"/>
      <c r="E38" s="460" t="s">
        <v>63</v>
      </c>
      <c r="F38" s="460"/>
      <c r="G38" s="431"/>
      <c r="H38" s="460" t="s">
        <v>63</v>
      </c>
      <c r="I38" s="460"/>
    </row>
    <row r="39" spans="1:9" ht="17.25" x14ac:dyDescent="0.35">
      <c r="A39" s="125"/>
      <c r="B39" s="430" t="s">
        <v>87</v>
      </c>
      <c r="C39" s="431"/>
      <c r="D39" s="431"/>
      <c r="E39" s="459" t="s">
        <v>63</v>
      </c>
      <c r="F39" s="459"/>
      <c r="G39" s="431"/>
      <c r="H39" s="459" t="s">
        <v>63</v>
      </c>
      <c r="I39" s="459"/>
    </row>
    <row r="40" spans="1:9" ht="17.25" x14ac:dyDescent="0.35">
      <c r="A40" s="125"/>
      <c r="B40" s="432" t="s">
        <v>90</v>
      </c>
      <c r="C40" s="433"/>
      <c r="D40" s="431"/>
      <c r="E40" s="460" t="s">
        <v>63</v>
      </c>
      <c r="F40" s="460"/>
      <c r="G40" s="431"/>
      <c r="H40" s="460" t="s">
        <v>569</v>
      </c>
      <c r="I40" s="460"/>
    </row>
    <row r="41" spans="1:9" ht="17.25" x14ac:dyDescent="0.35">
      <c r="A41" s="125"/>
      <c r="B41" s="430" t="s">
        <v>570</v>
      </c>
      <c r="C41" s="431"/>
      <c r="D41" s="431"/>
      <c r="E41" s="459" t="s">
        <v>569</v>
      </c>
      <c r="F41" s="459"/>
      <c r="G41" s="431"/>
      <c r="H41" s="459" t="s">
        <v>63</v>
      </c>
      <c r="I41" s="459"/>
    </row>
    <row r="42" spans="1:9" ht="17.25" x14ac:dyDescent="0.35">
      <c r="A42" s="125"/>
      <c r="B42" s="432" t="s">
        <v>571</v>
      </c>
      <c r="C42" s="433"/>
      <c r="D42" s="431"/>
      <c r="E42" s="460" t="s">
        <v>63</v>
      </c>
      <c r="F42" s="460"/>
      <c r="G42" s="431"/>
      <c r="H42" s="460" t="s">
        <v>63</v>
      </c>
      <c r="I42" s="460"/>
    </row>
    <row r="43" spans="1:9" ht="17.25" x14ac:dyDescent="0.35">
      <c r="A43" s="125"/>
      <c r="B43" s="430" t="s">
        <v>572</v>
      </c>
      <c r="C43" s="431"/>
      <c r="D43" s="431"/>
      <c r="E43" s="459" t="s">
        <v>63</v>
      </c>
      <c r="F43" s="459"/>
      <c r="G43" s="431"/>
      <c r="H43" s="459" t="s">
        <v>63</v>
      </c>
      <c r="I43" s="459"/>
    </row>
    <row r="44" spans="1:9" ht="17.25" x14ac:dyDescent="0.35">
      <c r="A44" s="125"/>
      <c r="B44" s="432" t="s">
        <v>573</v>
      </c>
      <c r="C44" s="433"/>
      <c r="D44" s="431"/>
      <c r="E44" s="460" t="s">
        <v>63</v>
      </c>
      <c r="F44" s="460"/>
      <c r="G44" s="431"/>
      <c r="H44" s="460" t="s">
        <v>63</v>
      </c>
      <c r="I44" s="460"/>
    </row>
    <row r="45" spans="1:9" ht="17.25" x14ac:dyDescent="0.35">
      <c r="A45" s="125"/>
      <c r="B45" s="430" t="s">
        <v>574</v>
      </c>
      <c r="C45" s="431"/>
      <c r="D45" s="431"/>
      <c r="E45" s="459" t="s">
        <v>63</v>
      </c>
      <c r="F45" s="459"/>
      <c r="G45" s="431"/>
      <c r="H45" s="459" t="s">
        <v>63</v>
      </c>
      <c r="I45" s="459"/>
    </row>
    <row r="46" spans="1:9" ht="39" x14ac:dyDescent="0.35">
      <c r="A46" s="125"/>
      <c r="B46" s="428" t="s">
        <v>575</v>
      </c>
      <c r="C46" s="428"/>
      <c r="D46" s="429"/>
      <c r="E46" s="428"/>
      <c r="F46" s="428"/>
      <c r="G46" s="429"/>
      <c r="H46" s="428"/>
      <c r="I46" s="428"/>
    </row>
    <row r="47" spans="1:9" ht="17.25" x14ac:dyDescent="0.35">
      <c r="A47" s="125"/>
      <c r="B47" s="430" t="s">
        <v>576</v>
      </c>
      <c r="C47" s="431"/>
      <c r="D47" s="431"/>
      <c r="E47" s="459" t="s">
        <v>63</v>
      </c>
      <c r="F47" s="459"/>
      <c r="G47" s="431"/>
      <c r="H47" s="459" t="s">
        <v>63</v>
      </c>
      <c r="I47" s="459"/>
    </row>
    <row r="48" spans="1:9" ht="42.75" x14ac:dyDescent="0.35">
      <c r="A48" s="125"/>
      <c r="B48" s="432" t="s">
        <v>577</v>
      </c>
      <c r="C48" s="433" t="s">
        <v>578</v>
      </c>
      <c r="D48" s="431"/>
      <c r="E48" s="460" t="s">
        <v>63</v>
      </c>
      <c r="F48" s="460"/>
      <c r="G48" s="431"/>
      <c r="H48" s="460" t="s">
        <v>569</v>
      </c>
      <c r="I48" s="460"/>
    </row>
    <row r="49" spans="1:9" ht="57" x14ac:dyDescent="0.35">
      <c r="A49" s="125"/>
      <c r="B49" s="430" t="s">
        <v>579</v>
      </c>
      <c r="C49" s="431" t="s">
        <v>300</v>
      </c>
      <c r="D49" s="431"/>
      <c r="E49" s="459" t="s">
        <v>569</v>
      </c>
      <c r="F49" s="459"/>
      <c r="G49" s="431"/>
      <c r="H49" s="459" t="s">
        <v>63</v>
      </c>
      <c r="I49" s="459"/>
    </row>
    <row r="50" spans="1:9" ht="19.5" x14ac:dyDescent="0.35">
      <c r="A50" s="125"/>
      <c r="B50" s="428" t="s">
        <v>580</v>
      </c>
      <c r="C50" s="428"/>
      <c r="D50" s="429"/>
      <c r="E50" s="428"/>
      <c r="F50" s="428"/>
      <c r="G50" s="429"/>
      <c r="H50" s="428"/>
      <c r="I50" s="428"/>
    </row>
    <row r="51" spans="1:9" ht="17.25" x14ac:dyDescent="0.35">
      <c r="A51" s="125"/>
      <c r="B51" s="430" t="s">
        <v>581</v>
      </c>
      <c r="C51" s="431" t="s">
        <v>582</v>
      </c>
      <c r="D51" s="431"/>
      <c r="E51" s="459" t="s">
        <v>63</v>
      </c>
      <c r="F51" s="459"/>
      <c r="G51" s="431"/>
      <c r="H51" s="459" t="s">
        <v>569</v>
      </c>
      <c r="I51" s="459"/>
    </row>
    <row r="52" spans="1:9" ht="28.5" x14ac:dyDescent="0.35">
      <c r="A52" s="125"/>
      <c r="B52" s="432" t="s">
        <v>583</v>
      </c>
      <c r="C52" s="433" t="s">
        <v>584</v>
      </c>
      <c r="D52" s="431"/>
      <c r="E52" s="460" t="s">
        <v>569</v>
      </c>
      <c r="F52" s="460"/>
      <c r="G52" s="431"/>
      <c r="H52" s="460" t="s">
        <v>63</v>
      </c>
      <c r="I52" s="460"/>
    </row>
    <row r="53" spans="1:9" ht="17.25" x14ac:dyDescent="0.35">
      <c r="A53" s="125"/>
      <c r="B53" s="430" t="s">
        <v>327</v>
      </c>
      <c r="C53" s="431" t="s">
        <v>585</v>
      </c>
      <c r="D53" s="431"/>
      <c r="E53" s="459" t="s">
        <v>63</v>
      </c>
      <c r="F53" s="459"/>
      <c r="G53" s="431"/>
      <c r="H53" s="459" t="s">
        <v>63</v>
      </c>
      <c r="I53" s="459"/>
    </row>
    <row r="54" spans="1:9" ht="42.75" x14ac:dyDescent="0.35">
      <c r="A54" s="125"/>
      <c r="B54" s="432" t="s">
        <v>586</v>
      </c>
      <c r="C54" s="433" t="s">
        <v>587</v>
      </c>
      <c r="D54" s="431"/>
      <c r="E54" s="433">
        <f>F54/1.27</f>
        <v>5511.8110236220473</v>
      </c>
      <c r="F54" s="433">
        <v>7000</v>
      </c>
      <c r="G54" s="431"/>
      <c r="H54" s="433">
        <f>I54/1.27</f>
        <v>5511.8110236220473</v>
      </c>
      <c r="I54" s="433">
        <v>7000</v>
      </c>
    </row>
    <row r="55" spans="1:9" ht="19.5" x14ac:dyDescent="0.35">
      <c r="A55" s="125"/>
      <c r="B55" s="428" t="s">
        <v>588</v>
      </c>
      <c r="C55" s="428"/>
      <c r="D55" s="429"/>
      <c r="E55" s="428"/>
      <c r="F55" s="428"/>
      <c r="G55" s="429"/>
      <c r="H55" s="428"/>
      <c r="I55" s="428"/>
    </row>
    <row r="56" spans="1:9" ht="17.25" x14ac:dyDescent="0.35">
      <c r="A56" s="125"/>
      <c r="B56" s="430" t="s">
        <v>589</v>
      </c>
      <c r="C56" s="431"/>
      <c r="D56" s="431"/>
      <c r="E56" s="459" t="s">
        <v>63</v>
      </c>
      <c r="F56" s="459"/>
      <c r="G56" s="431"/>
      <c r="H56" s="459" t="s">
        <v>63</v>
      </c>
      <c r="I56" s="459"/>
    </row>
    <row r="57" spans="1:9" ht="17.25" x14ac:dyDescent="0.35">
      <c r="A57" s="125"/>
      <c r="B57" s="432" t="s">
        <v>590</v>
      </c>
      <c r="C57" s="433"/>
      <c r="D57" s="431"/>
      <c r="E57" s="460" t="s">
        <v>63</v>
      </c>
      <c r="F57" s="460"/>
      <c r="G57" s="431"/>
      <c r="H57" s="460" t="s">
        <v>63</v>
      </c>
      <c r="I57" s="460"/>
    </row>
    <row r="58" spans="1:9" ht="17.25" x14ac:dyDescent="0.35">
      <c r="A58" s="125"/>
      <c r="B58" s="430" t="s">
        <v>591</v>
      </c>
      <c r="C58" s="431" t="s">
        <v>592</v>
      </c>
      <c r="D58" s="431"/>
      <c r="E58" s="459" t="s">
        <v>63</v>
      </c>
      <c r="F58" s="459"/>
      <c r="G58" s="431"/>
      <c r="H58" s="459" t="s">
        <v>569</v>
      </c>
      <c r="I58" s="459"/>
    </row>
    <row r="59" spans="1:9" ht="42.75" x14ac:dyDescent="0.35">
      <c r="A59" s="125"/>
      <c r="B59" s="432" t="s">
        <v>594</v>
      </c>
      <c r="C59" s="433" t="s">
        <v>595</v>
      </c>
      <c r="D59" s="431"/>
      <c r="E59" s="460" t="s">
        <v>569</v>
      </c>
      <c r="F59" s="460"/>
      <c r="G59" s="431"/>
      <c r="H59" s="460" t="s">
        <v>63</v>
      </c>
      <c r="I59" s="460"/>
    </row>
    <row r="60" spans="1:9" ht="17.25" x14ac:dyDescent="0.35">
      <c r="A60" s="125"/>
      <c r="B60" s="430" t="s">
        <v>596</v>
      </c>
      <c r="C60" s="431" t="s">
        <v>597</v>
      </c>
      <c r="D60" s="431"/>
      <c r="E60" s="459" t="s">
        <v>593</v>
      </c>
      <c r="F60" s="459"/>
      <c r="G60" s="431"/>
      <c r="H60" s="459" t="s">
        <v>593</v>
      </c>
      <c r="I60" s="459"/>
    </row>
    <row r="61" spans="1:9" ht="17.25" x14ac:dyDescent="0.35">
      <c r="A61" s="125"/>
      <c r="B61" s="432" t="s">
        <v>598</v>
      </c>
      <c r="C61" s="433" t="s">
        <v>599</v>
      </c>
      <c r="D61" s="431"/>
      <c r="E61" s="460">
        <f>F61/1.27</f>
        <v>55118.110236220469</v>
      </c>
      <c r="F61" s="460">
        <v>70000</v>
      </c>
      <c r="G61" s="431"/>
      <c r="H61" s="460">
        <f>I61/1.27</f>
        <v>55118.110236220469</v>
      </c>
      <c r="I61" s="460">
        <v>70000</v>
      </c>
    </row>
    <row r="62" spans="1:9" ht="17.25" x14ac:dyDescent="0.35">
      <c r="A62" s="125"/>
      <c r="B62" s="430" t="s">
        <v>137</v>
      </c>
      <c r="C62" s="431"/>
      <c r="D62" s="431"/>
      <c r="E62" s="459">
        <f>F62/1.27</f>
        <v>125984.25196850393</v>
      </c>
      <c r="F62" s="459">
        <v>160000</v>
      </c>
      <c r="G62" s="431"/>
      <c r="H62" s="459">
        <f>I62/1.27</f>
        <v>125984.25196850393</v>
      </c>
      <c r="I62" s="459">
        <v>160000</v>
      </c>
    </row>
    <row r="63" spans="1:9" ht="17.25" x14ac:dyDescent="0.35">
      <c r="A63" s="125"/>
      <c r="B63" s="445" t="s">
        <v>600</v>
      </c>
      <c r="C63" s="431" t="s">
        <v>601</v>
      </c>
      <c r="D63" s="431"/>
      <c r="E63" s="459"/>
      <c r="F63" s="459"/>
      <c r="G63" s="431"/>
      <c r="H63" s="459"/>
      <c r="I63" s="459"/>
    </row>
    <row r="64" spans="1:9" ht="17.25" x14ac:dyDescent="0.35">
      <c r="A64" s="125"/>
      <c r="B64" s="445" t="s">
        <v>602</v>
      </c>
      <c r="C64" s="431" t="s">
        <v>159</v>
      </c>
      <c r="D64" s="431"/>
      <c r="E64" s="459"/>
      <c r="F64" s="459"/>
      <c r="G64" s="431"/>
      <c r="H64" s="459"/>
      <c r="I64" s="459"/>
    </row>
    <row r="65" spans="1:9" ht="17.25" x14ac:dyDescent="0.35">
      <c r="A65" s="125"/>
      <c r="B65" s="445" t="s">
        <v>603</v>
      </c>
      <c r="C65" s="431" t="s">
        <v>354</v>
      </c>
      <c r="D65" s="431"/>
      <c r="E65" s="459"/>
      <c r="F65" s="459"/>
      <c r="G65" s="431"/>
      <c r="H65" s="459"/>
      <c r="I65" s="459"/>
    </row>
    <row r="66" spans="1:9" ht="17.25" x14ac:dyDescent="0.35">
      <c r="A66" s="125"/>
      <c r="B66" s="445" t="s">
        <v>604</v>
      </c>
      <c r="C66" s="431" t="s">
        <v>353</v>
      </c>
      <c r="D66" s="431"/>
      <c r="E66" s="459"/>
      <c r="F66" s="459"/>
      <c r="G66" s="431"/>
      <c r="H66" s="459"/>
      <c r="I66" s="459"/>
    </row>
    <row r="67" spans="1:9" ht="17.25" x14ac:dyDescent="0.35">
      <c r="A67" s="125"/>
      <c r="B67" s="432" t="s">
        <v>605</v>
      </c>
      <c r="C67" s="433" t="s">
        <v>606</v>
      </c>
      <c r="D67" s="431"/>
      <c r="E67" s="460">
        <f>F67/1.27</f>
        <v>173228.3464566929</v>
      </c>
      <c r="F67" s="460">
        <v>220000</v>
      </c>
      <c r="G67" s="431"/>
      <c r="H67" s="460">
        <f>I67/1.27</f>
        <v>173228.3464566929</v>
      </c>
      <c r="I67" s="460">
        <v>220000</v>
      </c>
    </row>
    <row r="68" spans="1:9" ht="17.25" x14ac:dyDescent="0.35">
      <c r="A68" s="125"/>
      <c r="B68" s="430" t="s">
        <v>607</v>
      </c>
      <c r="C68" s="431" t="s">
        <v>608</v>
      </c>
      <c r="D68" s="431"/>
      <c r="E68" s="459" t="s">
        <v>63</v>
      </c>
      <c r="F68" s="459"/>
      <c r="G68" s="431"/>
      <c r="H68" s="459" t="s">
        <v>63</v>
      </c>
      <c r="I68" s="459"/>
    </row>
    <row r="69" spans="1:9" ht="42.75" x14ac:dyDescent="0.35">
      <c r="A69" s="125"/>
      <c r="B69" s="432" t="s">
        <v>609</v>
      </c>
      <c r="C69" s="433" t="s">
        <v>610</v>
      </c>
      <c r="D69" s="431"/>
      <c r="E69" s="460">
        <f>F69/1.27</f>
        <v>86614.173228346452</v>
      </c>
      <c r="F69" s="460">
        <v>110000</v>
      </c>
      <c r="G69" s="431"/>
      <c r="H69" s="460">
        <f>I69/1.27</f>
        <v>86614.173228346452</v>
      </c>
      <c r="I69" s="460">
        <v>110000</v>
      </c>
    </row>
    <row r="70" spans="1:9" ht="42.75" x14ac:dyDescent="0.35">
      <c r="A70" s="125"/>
      <c r="B70" s="430" t="s">
        <v>611</v>
      </c>
      <c r="C70" s="431" t="s">
        <v>612</v>
      </c>
      <c r="D70" s="431"/>
      <c r="E70" s="459">
        <f t="shared" ref="E70:E72" si="0">F70/1.27</f>
        <v>86614.173228346452</v>
      </c>
      <c r="F70" s="459">
        <v>110000</v>
      </c>
      <c r="G70" s="431"/>
      <c r="H70" s="459">
        <f t="shared" ref="H70:H72" si="1">I70/1.27</f>
        <v>86614.173228346452</v>
      </c>
      <c r="I70" s="459">
        <v>110000</v>
      </c>
    </row>
    <row r="71" spans="1:9" ht="28.5" x14ac:dyDescent="0.35">
      <c r="A71" s="125"/>
      <c r="B71" s="432" t="s">
        <v>613</v>
      </c>
      <c r="C71" s="433" t="s">
        <v>614</v>
      </c>
      <c r="D71" s="431"/>
      <c r="E71" s="460">
        <f t="shared" si="0"/>
        <v>86614.173228346452</v>
      </c>
      <c r="F71" s="460">
        <v>110000</v>
      </c>
      <c r="G71" s="431"/>
      <c r="H71" s="460">
        <f t="shared" si="1"/>
        <v>86614.173228346452</v>
      </c>
      <c r="I71" s="460">
        <v>110000</v>
      </c>
    </row>
    <row r="72" spans="1:9" ht="28.5" x14ac:dyDescent="0.35">
      <c r="A72" s="125"/>
      <c r="B72" s="430" t="s">
        <v>615</v>
      </c>
      <c r="C72" s="431" t="s">
        <v>616</v>
      </c>
      <c r="D72" s="431"/>
      <c r="E72" s="459">
        <f t="shared" si="0"/>
        <v>86614.173228346452</v>
      </c>
      <c r="F72" s="459">
        <v>110000</v>
      </c>
      <c r="G72" s="431"/>
      <c r="H72" s="459">
        <f t="shared" si="1"/>
        <v>86614.173228346452</v>
      </c>
      <c r="I72" s="459">
        <v>110000</v>
      </c>
    </row>
    <row r="73" spans="1:9" ht="19.5" x14ac:dyDescent="0.35">
      <c r="A73" s="125"/>
      <c r="B73" s="428" t="s">
        <v>617</v>
      </c>
      <c r="C73" s="428"/>
      <c r="D73" s="429"/>
      <c r="E73" s="428"/>
      <c r="F73" s="428"/>
      <c r="G73" s="429"/>
      <c r="H73" s="428"/>
      <c r="I73" s="428"/>
    </row>
    <row r="74" spans="1:9" ht="28.5" x14ac:dyDescent="0.35">
      <c r="A74" s="125"/>
      <c r="B74" s="430" t="s">
        <v>618</v>
      </c>
      <c r="C74" s="431" t="s">
        <v>619</v>
      </c>
      <c r="D74" s="431"/>
      <c r="E74" s="459" t="s">
        <v>63</v>
      </c>
      <c r="F74" s="459"/>
      <c r="G74" s="431"/>
      <c r="H74" s="459" t="s">
        <v>63</v>
      </c>
      <c r="I74" s="459"/>
    </row>
    <row r="75" spans="1:9" ht="28.5" x14ac:dyDescent="0.35">
      <c r="A75" s="125"/>
      <c r="B75" s="432" t="s">
        <v>620</v>
      </c>
      <c r="C75" s="433"/>
      <c r="D75" s="431"/>
      <c r="E75" s="460" t="s">
        <v>63</v>
      </c>
      <c r="F75" s="460"/>
      <c r="G75" s="431"/>
      <c r="H75" s="460" t="s">
        <v>63</v>
      </c>
      <c r="I75" s="460"/>
    </row>
    <row r="76" spans="1:9" ht="17.25" x14ac:dyDescent="0.35">
      <c r="A76" s="125"/>
      <c r="B76" s="430" t="s">
        <v>621</v>
      </c>
      <c r="C76" s="431" t="s">
        <v>622</v>
      </c>
      <c r="D76" s="431"/>
      <c r="E76" s="459" t="s">
        <v>63</v>
      </c>
      <c r="F76" s="459"/>
      <c r="G76" s="431"/>
      <c r="H76" s="459" t="s">
        <v>63</v>
      </c>
      <c r="I76" s="459"/>
    </row>
    <row r="77" spans="1:9" ht="17.25" x14ac:dyDescent="0.35">
      <c r="A77" s="125"/>
      <c r="B77" s="432" t="s">
        <v>623</v>
      </c>
      <c r="C77" s="433" t="s">
        <v>624</v>
      </c>
      <c r="D77" s="431"/>
      <c r="E77" s="460" t="s">
        <v>593</v>
      </c>
      <c r="F77" s="460"/>
      <c r="G77" s="431"/>
      <c r="H77" s="460" t="s">
        <v>593</v>
      </c>
      <c r="I77" s="460"/>
    </row>
    <row r="78" spans="1:9" x14ac:dyDescent="0.45">
      <c r="A78" s="125"/>
      <c r="B78" s="434"/>
      <c r="C78" s="435"/>
      <c r="D78" s="435"/>
      <c r="E78" s="436"/>
      <c r="F78" s="412"/>
      <c r="G78" s="435"/>
      <c r="H78" s="413"/>
      <c r="I78" s="413"/>
    </row>
    <row r="79" spans="1:9" ht="51" customHeight="1" x14ac:dyDescent="0.35">
      <c r="A79" s="125"/>
      <c r="B79" s="462" t="s">
        <v>167</v>
      </c>
      <c r="C79" s="462"/>
      <c r="D79" s="462"/>
      <c r="E79" s="462"/>
      <c r="F79" s="462"/>
      <c r="G79" s="462"/>
      <c r="H79" s="462"/>
      <c r="I79" s="462"/>
    </row>
  </sheetData>
  <mergeCells count="117">
    <mergeCell ref="E72:F72"/>
    <mergeCell ref="H72:I72"/>
    <mergeCell ref="E66:F66"/>
    <mergeCell ref="H66:I66"/>
    <mergeCell ref="E67:F67"/>
    <mergeCell ref="H67:I67"/>
    <mergeCell ref="E69:F69"/>
    <mergeCell ref="H69:I69"/>
    <mergeCell ref="E63:F63"/>
    <mergeCell ref="H63:I63"/>
    <mergeCell ref="E64:F64"/>
    <mergeCell ref="H64:I64"/>
    <mergeCell ref="E65:F65"/>
    <mergeCell ref="H65:I65"/>
    <mergeCell ref="E76:F76"/>
    <mergeCell ref="H76:I76"/>
    <mergeCell ref="B79:I79"/>
    <mergeCell ref="B1:I1"/>
    <mergeCell ref="E77:F77"/>
    <mergeCell ref="H77:I77"/>
    <mergeCell ref="E61:F61"/>
    <mergeCell ref="H61:I61"/>
    <mergeCell ref="E62:F62"/>
    <mergeCell ref="H62:I62"/>
    <mergeCell ref="E68:F68"/>
    <mergeCell ref="H68:I68"/>
    <mergeCell ref="E74:F74"/>
    <mergeCell ref="H74:I74"/>
    <mergeCell ref="E75:F75"/>
    <mergeCell ref="H75:I75"/>
    <mergeCell ref="E70:F70"/>
    <mergeCell ref="H70:I70"/>
    <mergeCell ref="E71:F71"/>
    <mergeCell ref="H71:I71"/>
    <mergeCell ref="E59:F59"/>
    <mergeCell ref="H59:I59"/>
    <mergeCell ref="E60:F60"/>
    <mergeCell ref="H60:I60"/>
    <mergeCell ref="E56:F56"/>
    <mergeCell ref="H56:I56"/>
    <mergeCell ref="E57:F57"/>
    <mergeCell ref="H57:I57"/>
    <mergeCell ref="E58:F58"/>
    <mergeCell ref="H58:I58"/>
    <mergeCell ref="E51:F51"/>
    <mergeCell ref="H51:I51"/>
    <mergeCell ref="E52:F52"/>
    <mergeCell ref="H52:I52"/>
    <mergeCell ref="E53:F53"/>
    <mergeCell ref="H53:I53"/>
    <mergeCell ref="E47:F47"/>
    <mergeCell ref="H47:I47"/>
    <mergeCell ref="E48:F48"/>
    <mergeCell ref="H48:I48"/>
    <mergeCell ref="E49:F49"/>
    <mergeCell ref="H49:I49"/>
    <mergeCell ref="E43:F43"/>
    <mergeCell ref="H43:I43"/>
    <mergeCell ref="E44:F44"/>
    <mergeCell ref="H44:I44"/>
    <mergeCell ref="E45:F45"/>
    <mergeCell ref="H45:I45"/>
    <mergeCell ref="E40:F40"/>
    <mergeCell ref="H40:I40"/>
    <mergeCell ref="E41:F41"/>
    <mergeCell ref="H41:I41"/>
    <mergeCell ref="E42:F42"/>
    <mergeCell ref="H42:I42"/>
    <mergeCell ref="E37:F37"/>
    <mergeCell ref="H37:I37"/>
    <mergeCell ref="E38:F38"/>
    <mergeCell ref="H38:I38"/>
    <mergeCell ref="E39:F39"/>
    <mergeCell ref="H39:I39"/>
    <mergeCell ref="E33:F33"/>
    <mergeCell ref="H33:I33"/>
    <mergeCell ref="E34:F34"/>
    <mergeCell ref="H34:I34"/>
    <mergeCell ref="E35:F35"/>
    <mergeCell ref="H35:I35"/>
    <mergeCell ref="E29:F29"/>
    <mergeCell ref="H29:I29"/>
    <mergeCell ref="E30:F30"/>
    <mergeCell ref="H30:I30"/>
    <mergeCell ref="E31:F31"/>
    <mergeCell ref="H31:I31"/>
    <mergeCell ref="E26:F26"/>
    <mergeCell ref="H26:I26"/>
    <mergeCell ref="E27:F27"/>
    <mergeCell ref="H27:I27"/>
    <mergeCell ref="E28:F28"/>
    <mergeCell ref="H28:I28"/>
    <mergeCell ref="E23:F23"/>
    <mergeCell ref="H23:I23"/>
    <mergeCell ref="E24:F24"/>
    <mergeCell ref="H24:I24"/>
    <mergeCell ref="E25:F25"/>
    <mergeCell ref="H25:I25"/>
    <mergeCell ref="E20:F20"/>
    <mergeCell ref="H20:I20"/>
    <mergeCell ref="E21:F21"/>
    <mergeCell ref="H21:I21"/>
    <mergeCell ref="E14:F14"/>
    <mergeCell ref="H14:I14"/>
    <mergeCell ref="E17:F17"/>
    <mergeCell ref="H17:I17"/>
    <mergeCell ref="E18:F18"/>
    <mergeCell ref="H18:I18"/>
    <mergeCell ref="B4:B5"/>
    <mergeCell ref="C4:C5"/>
    <mergeCell ref="E4:F4"/>
    <mergeCell ref="H4:I4"/>
    <mergeCell ref="E7:F7"/>
    <mergeCell ref="E10:F10"/>
    <mergeCell ref="H10:I10"/>
    <mergeCell ref="E19:F19"/>
    <mergeCell ref="H19:I19"/>
  </mergeCells>
  <pageMargins left="0.70866141732283472" right="0.70866141732283472" top="0.74803149606299213" bottom="0.74803149606299213" header="0.31496062992125984" footer="0.31496062992125984"/>
  <pageSetup paperSize="9" scale="57" fitToHeight="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05F51-C6B5-4291-B3C4-7BFAE024EC2E}">
  <sheetPr>
    <pageSetUpPr fitToPage="1"/>
  </sheetPr>
  <dimension ref="A1:T36"/>
  <sheetViews>
    <sheetView view="pageBreakPreview" zoomScale="60" zoomScaleNormal="80" workbookViewId="0">
      <selection activeCell="I5" sqref="I5"/>
    </sheetView>
  </sheetViews>
  <sheetFormatPr defaultRowHeight="17.25" x14ac:dyDescent="0.35"/>
  <cols>
    <col min="1" max="1" width="41.875" style="199" customWidth="1"/>
    <col min="2" max="2" width="16.625" style="199" customWidth="1"/>
    <col min="3" max="3" width="14.625" style="199" customWidth="1"/>
    <col min="4" max="4" width="1.5" style="199" customWidth="1"/>
    <col min="5" max="5" width="41.375" style="199" customWidth="1"/>
    <col min="6" max="6" width="1.5" style="199" customWidth="1"/>
    <col min="7" max="7" width="41.375" style="199" customWidth="1"/>
    <col min="8" max="8" width="1.5" style="199" customWidth="1"/>
    <col min="9" max="9" width="41.375" style="199" customWidth="1"/>
    <col min="10" max="16384" width="9" style="199"/>
  </cols>
  <sheetData>
    <row r="1" spans="1:20" s="238" customFormat="1" ht="147.75" customHeight="1" x14ac:dyDescent="0.45">
      <c r="B1" s="237"/>
      <c r="C1" s="237"/>
      <c r="D1" s="237"/>
      <c r="E1" s="466" t="s">
        <v>486</v>
      </c>
      <c r="F1" s="467"/>
      <c r="G1" s="467"/>
      <c r="H1" s="467"/>
      <c r="I1" s="467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</row>
    <row r="2" spans="1:20" ht="72.75" customHeight="1" x14ac:dyDescent="1">
      <c r="A2" s="100"/>
      <c r="B2" s="220"/>
      <c r="C2" s="221"/>
      <c r="D2" s="97"/>
      <c r="E2" s="222"/>
      <c r="F2" s="223"/>
      <c r="G2" s="223"/>
      <c r="H2" s="223"/>
      <c r="I2" s="446" t="s">
        <v>186</v>
      </c>
      <c r="J2" s="448"/>
      <c r="K2" s="448"/>
      <c r="L2" s="448"/>
      <c r="M2" s="448"/>
      <c r="N2" s="219"/>
      <c r="O2" s="219"/>
      <c r="P2" s="219"/>
      <c r="Q2" s="219"/>
      <c r="R2" s="219"/>
      <c r="S2" s="219"/>
      <c r="T2" s="219"/>
    </row>
    <row r="3" spans="1:20" ht="37.5" customHeight="1" x14ac:dyDescent="1">
      <c r="B3" s="220"/>
      <c r="C3" s="221"/>
      <c r="D3" s="97"/>
      <c r="E3" s="222"/>
      <c r="F3" s="223"/>
      <c r="G3" s="223"/>
      <c r="H3" s="223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</row>
    <row r="4" spans="1:20" ht="37.5" customHeight="1" x14ac:dyDescent="1">
      <c r="A4" s="224"/>
      <c r="B4" s="220"/>
      <c r="C4" s="221"/>
      <c r="D4" s="97"/>
      <c r="E4" s="222"/>
      <c r="F4" s="223"/>
      <c r="G4" s="223"/>
      <c r="H4" s="223"/>
      <c r="I4" s="135" t="s">
        <v>718</v>
      </c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</row>
    <row r="5" spans="1:20" ht="37.5" customHeight="1" x14ac:dyDescent="1">
      <c r="A5" s="93"/>
      <c r="B5" s="220"/>
      <c r="C5" s="221"/>
      <c r="D5" s="97"/>
      <c r="E5" s="222"/>
      <c r="F5" s="223"/>
      <c r="G5" s="223"/>
      <c r="H5" s="223"/>
      <c r="I5" s="100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</row>
    <row r="6" spans="1:20" ht="33" x14ac:dyDescent="0.65">
      <c r="B6" s="225"/>
      <c r="C6" s="97"/>
      <c r="D6" s="100"/>
      <c r="E6" s="100"/>
      <c r="F6" s="226"/>
      <c r="H6" s="99"/>
      <c r="I6" s="135" t="s">
        <v>643</v>
      </c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</row>
    <row r="7" spans="1:20" s="227" customFormat="1" ht="27" x14ac:dyDescent="0.5">
      <c r="A7" s="141" t="s">
        <v>187</v>
      </c>
      <c r="B7" s="141" t="s">
        <v>188</v>
      </c>
      <c r="C7" s="141"/>
      <c r="D7" s="94"/>
      <c r="E7" s="142" t="s">
        <v>189</v>
      </c>
      <c r="F7" s="96"/>
      <c r="G7" s="142" t="s">
        <v>190</v>
      </c>
      <c r="H7" s="96"/>
      <c r="I7" s="142" t="s">
        <v>191</v>
      </c>
    </row>
    <row r="8" spans="1:20" ht="10.5" customHeight="1" x14ac:dyDescent="0.45">
      <c r="A8" s="93"/>
      <c r="B8" s="97"/>
      <c r="C8" s="97"/>
      <c r="D8" s="98"/>
      <c r="E8" s="99"/>
      <c r="F8" s="99"/>
      <c r="G8" s="99"/>
      <c r="H8" s="99"/>
      <c r="I8" s="100"/>
    </row>
    <row r="9" spans="1:20" s="115" customFormat="1" ht="24.75" thickBot="1" x14ac:dyDescent="0.5">
      <c r="A9" s="101" t="s">
        <v>192</v>
      </c>
      <c r="B9" s="101"/>
      <c r="C9" s="102"/>
      <c r="D9" s="103"/>
      <c r="E9" s="104" t="s">
        <v>631</v>
      </c>
      <c r="F9" s="105"/>
      <c r="G9" s="104"/>
      <c r="H9" s="105"/>
      <c r="I9" s="104"/>
    </row>
    <row r="10" spans="1:20" ht="46.5" customHeight="1" thickTop="1" x14ac:dyDescent="0.45">
      <c r="A10" s="465" t="s">
        <v>193</v>
      </c>
      <c r="B10" s="465" t="s">
        <v>194</v>
      </c>
      <c r="C10" s="106" t="s">
        <v>195</v>
      </c>
      <c r="D10" s="98"/>
      <c r="E10" s="109">
        <v>8030000</v>
      </c>
      <c r="F10" s="108"/>
      <c r="G10" s="107"/>
      <c r="H10" s="108"/>
      <c r="I10" s="107"/>
    </row>
    <row r="11" spans="1:20" ht="48.75" thickBot="1" x14ac:dyDescent="0.5">
      <c r="A11" s="465"/>
      <c r="B11" s="465"/>
      <c r="C11" s="110" t="s">
        <v>196</v>
      </c>
      <c r="D11" s="98"/>
      <c r="E11" s="113">
        <f>+E10*1.27</f>
        <v>10198100</v>
      </c>
      <c r="F11" s="112"/>
      <c r="G11" s="111"/>
      <c r="H11" s="112"/>
      <c r="I11" s="111"/>
    </row>
    <row r="12" spans="1:20" ht="10.5" customHeight="1" thickTop="1" x14ac:dyDescent="0.45">
      <c r="A12" s="99"/>
      <c r="B12" s="97"/>
      <c r="C12" s="97"/>
      <c r="D12" s="98"/>
      <c r="E12" s="114"/>
      <c r="F12" s="114"/>
      <c r="G12" s="114"/>
      <c r="H12" s="114"/>
      <c r="I12" s="114"/>
    </row>
    <row r="13" spans="1:20" s="115" customFormat="1" ht="24.75" thickBot="1" x14ac:dyDescent="0.5">
      <c r="A13" s="101" t="s">
        <v>197</v>
      </c>
      <c r="B13" s="101"/>
      <c r="C13" s="102"/>
      <c r="D13" s="103"/>
      <c r="E13" s="104" t="s">
        <v>632</v>
      </c>
      <c r="F13" s="105"/>
      <c r="G13" s="104" t="s">
        <v>633</v>
      </c>
      <c r="H13" s="105"/>
      <c r="I13" s="104" t="s">
        <v>634</v>
      </c>
    </row>
    <row r="14" spans="1:20" ht="36.75" customHeight="1" thickTop="1" x14ac:dyDescent="0.45">
      <c r="A14" s="465" t="s">
        <v>198</v>
      </c>
      <c r="B14" s="465" t="s">
        <v>194</v>
      </c>
      <c r="C14" s="106" t="s">
        <v>195</v>
      </c>
      <c r="D14" s="98"/>
      <c r="E14" s="109">
        <v>8370000</v>
      </c>
      <c r="F14" s="108"/>
      <c r="G14" s="109">
        <v>8540000</v>
      </c>
      <c r="H14" s="108"/>
      <c r="I14" s="109">
        <v>8810000</v>
      </c>
    </row>
    <row r="15" spans="1:20" ht="48.75" thickBot="1" x14ac:dyDescent="0.5">
      <c r="A15" s="465"/>
      <c r="B15" s="465"/>
      <c r="C15" s="110" t="s">
        <v>196</v>
      </c>
      <c r="D15" s="98"/>
      <c r="E15" s="113">
        <f>+E14*1.27</f>
        <v>10629900</v>
      </c>
      <c r="F15" s="112"/>
      <c r="G15" s="113">
        <f>+G14*1.27</f>
        <v>10845800</v>
      </c>
      <c r="H15" s="112"/>
      <c r="I15" s="113">
        <f>+I14*1.27</f>
        <v>11188700</v>
      </c>
    </row>
    <row r="16" spans="1:20" ht="10.5" customHeight="1" thickTop="1" x14ac:dyDescent="0.45">
      <c r="A16" s="99"/>
      <c r="B16" s="97"/>
      <c r="C16" s="97"/>
      <c r="D16" s="98"/>
      <c r="E16" s="114"/>
      <c r="F16" s="114"/>
      <c r="G16" s="114"/>
      <c r="H16" s="114"/>
      <c r="I16" s="114"/>
    </row>
    <row r="17" spans="1:9" s="115" customFormat="1" ht="24.75" thickBot="1" x14ac:dyDescent="0.5">
      <c r="A17" s="101"/>
      <c r="B17" s="101"/>
      <c r="C17" s="102"/>
      <c r="D17" s="103"/>
      <c r="E17" s="104" t="s">
        <v>635</v>
      </c>
      <c r="F17" s="105"/>
      <c r="G17" s="104" t="s">
        <v>636</v>
      </c>
      <c r="H17" s="105"/>
      <c r="I17" s="104" t="s">
        <v>637</v>
      </c>
    </row>
    <row r="18" spans="1:9" ht="36.75" customHeight="1" thickTop="1" x14ac:dyDescent="0.45">
      <c r="A18" s="465" t="s">
        <v>199</v>
      </c>
      <c r="B18" s="465" t="s">
        <v>194</v>
      </c>
      <c r="C18" s="106" t="s">
        <v>195</v>
      </c>
      <c r="D18" s="98"/>
      <c r="E18" s="109">
        <v>8710000</v>
      </c>
      <c r="F18" s="108"/>
      <c r="G18" s="109">
        <v>8860000</v>
      </c>
      <c r="H18" s="108"/>
      <c r="I18" s="109">
        <v>9150000</v>
      </c>
    </row>
    <row r="19" spans="1:9" ht="48.75" thickBot="1" x14ac:dyDescent="0.5">
      <c r="A19" s="465"/>
      <c r="B19" s="465"/>
      <c r="C19" s="110" t="s">
        <v>196</v>
      </c>
      <c r="D19" s="98"/>
      <c r="E19" s="113">
        <f>+E18*1.27</f>
        <v>11061700</v>
      </c>
      <c r="F19" s="112"/>
      <c r="G19" s="113">
        <f>+G18*1.27</f>
        <v>11252200</v>
      </c>
      <c r="H19" s="112"/>
      <c r="I19" s="113">
        <f>+I18*1.27</f>
        <v>11620500</v>
      </c>
    </row>
    <row r="20" spans="1:9" ht="10.5" customHeight="1" thickTop="1" x14ac:dyDescent="0.45">
      <c r="A20" s="99"/>
      <c r="B20" s="97"/>
      <c r="C20" s="97"/>
      <c r="D20" s="98"/>
      <c r="E20" s="114"/>
      <c r="F20" s="114"/>
      <c r="G20" s="114"/>
      <c r="H20" s="114"/>
      <c r="I20" s="114"/>
    </row>
    <row r="21" spans="1:9" s="115" customFormat="1" ht="24.75" thickBot="1" x14ac:dyDescent="0.5">
      <c r="A21" s="101"/>
      <c r="B21" s="101"/>
      <c r="C21" s="102"/>
      <c r="D21" s="103"/>
      <c r="E21" s="104" t="s">
        <v>638</v>
      </c>
      <c r="F21" s="105"/>
      <c r="G21" s="104" t="s">
        <v>639</v>
      </c>
      <c r="H21" s="105"/>
      <c r="I21" s="104" t="s">
        <v>640</v>
      </c>
    </row>
    <row r="22" spans="1:9" ht="36.75" customHeight="1" thickTop="1" x14ac:dyDescent="0.45">
      <c r="A22" s="465" t="s">
        <v>200</v>
      </c>
      <c r="B22" s="465" t="s">
        <v>201</v>
      </c>
      <c r="C22" s="106" t="s">
        <v>195</v>
      </c>
      <c r="D22" s="98"/>
      <c r="E22" s="109">
        <v>9335000</v>
      </c>
      <c r="F22" s="108"/>
      <c r="G22" s="109">
        <v>9485000</v>
      </c>
      <c r="H22" s="108"/>
      <c r="I22" s="109">
        <v>9775000</v>
      </c>
    </row>
    <row r="23" spans="1:9" ht="48.75" thickBot="1" x14ac:dyDescent="0.5">
      <c r="A23" s="465"/>
      <c r="B23" s="465"/>
      <c r="C23" s="110" t="s">
        <v>196</v>
      </c>
      <c r="D23" s="98"/>
      <c r="E23" s="113">
        <f>+E22*1.27</f>
        <v>11855450</v>
      </c>
      <c r="F23" s="112"/>
      <c r="G23" s="113">
        <f>+G22*1.27</f>
        <v>12045950</v>
      </c>
      <c r="H23" s="112"/>
      <c r="I23" s="113">
        <f>+I22*1.27</f>
        <v>12414250</v>
      </c>
    </row>
    <row r="24" spans="1:9" ht="10.5" customHeight="1" thickTop="1" x14ac:dyDescent="0.45">
      <c r="A24" s="99"/>
      <c r="B24" s="97"/>
      <c r="C24" s="97"/>
      <c r="D24" s="98"/>
      <c r="E24" s="116"/>
      <c r="F24" s="116"/>
      <c r="G24" s="116"/>
      <c r="H24" s="116"/>
      <c r="I24" s="116"/>
    </row>
    <row r="25" spans="1:9" ht="24.75" thickBot="1" x14ac:dyDescent="0.5">
      <c r="A25" s="117" t="s">
        <v>202</v>
      </c>
      <c r="B25" s="97"/>
      <c r="C25" s="97"/>
      <c r="D25" s="98"/>
      <c r="E25" s="118"/>
      <c r="F25" s="114"/>
      <c r="G25" s="228" t="s">
        <v>641</v>
      </c>
      <c r="H25" s="114"/>
      <c r="I25" s="228" t="s">
        <v>642</v>
      </c>
    </row>
    <row r="26" spans="1:9" ht="36.75" customHeight="1" thickTop="1" x14ac:dyDescent="0.45">
      <c r="A26" s="469" t="s">
        <v>203</v>
      </c>
      <c r="B26" s="469" t="s">
        <v>204</v>
      </c>
      <c r="C26" s="229" t="s">
        <v>195</v>
      </c>
      <c r="D26" s="98"/>
      <c r="E26" s="107"/>
      <c r="F26" s="108"/>
      <c r="G26" s="120">
        <v>13320000</v>
      </c>
      <c r="H26" s="121"/>
      <c r="I26" s="120">
        <v>13610000</v>
      </c>
    </row>
    <row r="27" spans="1:9" ht="23.25" customHeight="1" thickBot="1" x14ac:dyDescent="0.5">
      <c r="A27" s="469"/>
      <c r="B27" s="469"/>
      <c r="C27" s="122" t="s">
        <v>196</v>
      </c>
      <c r="D27" s="98"/>
      <c r="E27" s="111"/>
      <c r="F27" s="112"/>
      <c r="G27" s="123">
        <f>+G26*1.27</f>
        <v>16916400</v>
      </c>
      <c r="H27" s="124"/>
      <c r="I27" s="123">
        <f>+I26*1.27</f>
        <v>17284700</v>
      </c>
    </row>
    <row r="28" spans="1:9" s="100" customFormat="1" ht="23.25" customHeight="1" thickTop="1" x14ac:dyDescent="0.45">
      <c r="A28" s="127"/>
      <c r="B28" s="127"/>
      <c r="C28" s="128"/>
      <c r="D28" s="98"/>
      <c r="E28" s="126"/>
      <c r="F28" s="112"/>
      <c r="G28" s="126"/>
      <c r="H28" s="112"/>
      <c r="I28" s="126"/>
    </row>
    <row r="29" spans="1:9" s="100" customFormat="1" ht="23.25" customHeight="1" x14ac:dyDescent="0.45">
      <c r="A29" s="127"/>
      <c r="B29" s="127"/>
      <c r="C29" s="128"/>
      <c r="D29" s="98"/>
      <c r="E29" s="126"/>
      <c r="F29" s="112"/>
      <c r="G29" s="126"/>
      <c r="H29" s="112"/>
      <c r="I29" s="126"/>
    </row>
    <row r="30" spans="1:9" s="100" customFormat="1" ht="23.25" customHeight="1" x14ac:dyDescent="0.45">
      <c r="A30" s="127"/>
      <c r="B30" s="127"/>
      <c r="C30" s="128"/>
      <c r="D30" s="98"/>
      <c r="E30" s="126"/>
      <c r="F30" s="112"/>
      <c r="G30" s="126"/>
      <c r="H30" s="112"/>
      <c r="I30" s="126"/>
    </row>
    <row r="31" spans="1:9" s="100" customFormat="1" ht="23.25" customHeight="1" x14ac:dyDescent="0.45">
      <c r="A31" s="127"/>
      <c r="B31" s="127"/>
      <c r="C31" s="128"/>
      <c r="D31" s="98"/>
      <c r="E31" s="126"/>
      <c r="F31" s="112"/>
      <c r="G31" s="126"/>
      <c r="H31" s="112"/>
      <c r="I31" s="126"/>
    </row>
    <row r="32" spans="1:9" s="230" customFormat="1" ht="19.5" x14ac:dyDescent="0.4">
      <c r="A32" s="470"/>
      <c r="B32" s="470"/>
      <c r="C32" s="470"/>
      <c r="D32" s="129"/>
      <c r="E32" s="130"/>
      <c r="F32" s="131"/>
      <c r="G32" s="132"/>
      <c r="H32" s="131"/>
      <c r="I32" s="130"/>
    </row>
    <row r="33" spans="1:9" s="230" customFormat="1" ht="9.75" customHeight="1" x14ac:dyDescent="0.4">
      <c r="A33" s="132"/>
      <c r="B33" s="132"/>
      <c r="C33" s="132"/>
      <c r="D33" s="133"/>
      <c r="E33" s="134"/>
      <c r="F33" s="134"/>
      <c r="G33" s="132"/>
      <c r="H33" s="134"/>
      <c r="I33" s="132"/>
    </row>
    <row r="34" spans="1:9" s="231" customFormat="1" ht="125.25" customHeight="1" x14ac:dyDescent="0.3">
      <c r="A34" s="471" t="s">
        <v>205</v>
      </c>
      <c r="B34" s="471"/>
      <c r="C34" s="471"/>
      <c r="D34" s="471"/>
      <c r="E34" s="471"/>
      <c r="F34" s="471"/>
      <c r="G34" s="471"/>
      <c r="H34" s="471"/>
      <c r="I34" s="471"/>
    </row>
    <row r="35" spans="1:9" s="231" customFormat="1" ht="48.75" customHeight="1" x14ac:dyDescent="0.3">
      <c r="A35" s="468" t="s">
        <v>168</v>
      </c>
      <c r="B35" s="468"/>
      <c r="C35" s="468"/>
      <c r="D35" s="468"/>
      <c r="E35" s="468"/>
      <c r="F35" s="468"/>
      <c r="G35" s="468"/>
      <c r="H35" s="468"/>
      <c r="I35" s="468"/>
    </row>
    <row r="36" spans="1:9" ht="111.75" customHeight="1" x14ac:dyDescent="0.35">
      <c r="A36" s="468"/>
      <c r="B36" s="468"/>
      <c r="C36" s="468"/>
      <c r="D36" s="468"/>
      <c r="E36" s="468"/>
      <c r="F36" s="468"/>
      <c r="G36" s="468"/>
      <c r="H36" s="468"/>
      <c r="I36" s="468"/>
    </row>
  </sheetData>
  <mergeCells count="14">
    <mergeCell ref="A35:I36"/>
    <mergeCell ref="A22:A23"/>
    <mergeCell ref="B22:B23"/>
    <mergeCell ref="A26:A27"/>
    <mergeCell ref="B26:B27"/>
    <mergeCell ref="A32:C32"/>
    <mergeCell ref="A34:I34"/>
    <mergeCell ref="A18:A19"/>
    <mergeCell ref="B18:B19"/>
    <mergeCell ref="E1:I1"/>
    <mergeCell ref="A10:A11"/>
    <mergeCell ref="B10:B11"/>
    <mergeCell ref="A14:A15"/>
    <mergeCell ref="B14:B15"/>
  </mergeCells>
  <printOptions horizontalCentered="1"/>
  <pageMargins left="0" right="0" top="0" bottom="0" header="0" footer="0"/>
  <pageSetup paperSize="9" scale="4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A72FB-8E2F-4182-A444-08939C42C0BE}">
  <sheetPr>
    <pageSetUpPr fitToPage="1"/>
  </sheetPr>
  <dimension ref="A1:K130"/>
  <sheetViews>
    <sheetView view="pageBreakPreview" zoomScale="85" zoomScaleNormal="100" zoomScaleSheetLayoutView="85" workbookViewId="0">
      <selection activeCell="F3" sqref="F3"/>
    </sheetView>
  </sheetViews>
  <sheetFormatPr defaultRowHeight="17.25" x14ac:dyDescent="0.35"/>
  <cols>
    <col min="1" max="1" width="67.5" style="199" customWidth="1"/>
    <col min="2" max="2" width="14.5" style="199" customWidth="1"/>
    <col min="3" max="3" width="17.75" style="199" customWidth="1"/>
    <col min="4" max="5" width="17.375" style="199" bestFit="1" customWidth="1"/>
    <col min="6" max="6" width="12" style="199" customWidth="1"/>
    <col min="7" max="16384" width="9" style="199"/>
  </cols>
  <sheetData>
    <row r="1" spans="1:6" ht="39.75" x14ac:dyDescent="0.75">
      <c r="B1" s="100"/>
      <c r="C1" s="100"/>
      <c r="D1" s="100"/>
      <c r="E1" s="100"/>
      <c r="F1" s="447" t="s">
        <v>206</v>
      </c>
    </row>
    <row r="2" spans="1:6" ht="39.75" x14ac:dyDescent="0.75">
      <c r="A2" s="100"/>
      <c r="B2" s="100"/>
      <c r="C2" s="100"/>
      <c r="D2" s="100"/>
      <c r="E2" s="100"/>
      <c r="F2" s="447" t="s">
        <v>56</v>
      </c>
    </row>
    <row r="3" spans="1:6" ht="23.25" x14ac:dyDescent="0.45">
      <c r="B3" s="200"/>
      <c r="C3" s="201"/>
      <c r="D3" s="201"/>
      <c r="E3" s="201"/>
      <c r="F3" s="144" t="str">
        <f>'Berlingo listaárak'!I4</f>
        <v>Érvényes: 2023. június 1-től a következő árlista hatályba lépéséig.</v>
      </c>
    </row>
    <row r="4" spans="1:6" ht="20.25" customHeight="1" x14ac:dyDescent="0.45">
      <c r="A4" s="202"/>
      <c r="B4" s="200"/>
      <c r="C4" s="201"/>
      <c r="D4" s="201"/>
      <c r="E4" s="201"/>
      <c r="F4" s="235"/>
    </row>
    <row r="5" spans="1:6" ht="20.25" customHeight="1" x14ac:dyDescent="0.4">
      <c r="A5" s="203"/>
      <c r="B5" s="97"/>
      <c r="C5" s="145"/>
      <c r="D5" s="145"/>
      <c r="E5" s="145"/>
      <c r="F5" s="236"/>
    </row>
    <row r="6" spans="1:6" ht="19.5" x14ac:dyDescent="0.4">
      <c r="B6" s="204"/>
      <c r="C6" s="132"/>
      <c r="D6" s="205"/>
      <c r="E6" s="205"/>
      <c r="F6" s="147" t="s">
        <v>643</v>
      </c>
    </row>
    <row r="7" spans="1:6" ht="40.5" x14ac:dyDescent="0.35">
      <c r="A7" s="151" t="s">
        <v>208</v>
      </c>
      <c r="B7" s="152"/>
      <c r="C7" s="153" t="s">
        <v>189</v>
      </c>
      <c r="D7" s="153" t="s">
        <v>209</v>
      </c>
      <c r="E7" s="153" t="s">
        <v>191</v>
      </c>
      <c r="F7" s="153" t="s">
        <v>58</v>
      </c>
    </row>
    <row r="8" spans="1:6" ht="19.5" x14ac:dyDescent="0.35">
      <c r="A8" s="154" t="s">
        <v>210</v>
      </c>
      <c r="B8" s="155"/>
      <c r="C8" s="155"/>
      <c r="D8" s="155"/>
      <c r="E8" s="155"/>
      <c r="F8" s="155"/>
    </row>
    <row r="9" spans="1:6" ht="58.5" x14ac:dyDescent="0.35">
      <c r="A9" s="156" t="s">
        <v>475</v>
      </c>
      <c r="B9" s="174" t="s">
        <v>521</v>
      </c>
      <c r="C9" s="158">
        <v>105000</v>
      </c>
      <c r="D9" s="158">
        <v>105000</v>
      </c>
      <c r="E9" s="158">
        <v>105000</v>
      </c>
      <c r="F9" s="158">
        <f t="shared" ref="F9:F19" si="0">+E9*1.27</f>
        <v>133350</v>
      </c>
    </row>
    <row r="10" spans="1:6" ht="97.5" customHeight="1" x14ac:dyDescent="0.35">
      <c r="A10" s="159" t="s">
        <v>476</v>
      </c>
      <c r="B10" s="180" t="s">
        <v>522</v>
      </c>
      <c r="C10" s="161">
        <v>310000</v>
      </c>
      <c r="D10" s="161">
        <v>310000</v>
      </c>
      <c r="E10" s="161">
        <v>310000</v>
      </c>
      <c r="F10" s="162">
        <f t="shared" si="0"/>
        <v>393700</v>
      </c>
    </row>
    <row r="11" spans="1:6" ht="78" x14ac:dyDescent="0.35">
      <c r="A11" s="156" t="s">
        <v>477</v>
      </c>
      <c r="B11" s="157" t="s">
        <v>211</v>
      </c>
      <c r="C11" s="158">
        <v>290000</v>
      </c>
      <c r="D11" s="158">
        <v>290000</v>
      </c>
      <c r="E11" s="158">
        <v>290000</v>
      </c>
      <c r="F11" s="158">
        <f t="shared" si="0"/>
        <v>368300</v>
      </c>
    </row>
    <row r="12" spans="1:6" s="206" customFormat="1" ht="112.5" customHeight="1" x14ac:dyDescent="0.2">
      <c r="A12" s="163" t="s">
        <v>478</v>
      </c>
      <c r="B12" s="180" t="s">
        <v>523</v>
      </c>
      <c r="C12" s="164" t="s">
        <v>212</v>
      </c>
      <c r="D12" s="164" t="s">
        <v>212</v>
      </c>
      <c r="E12" s="164" t="s">
        <v>212</v>
      </c>
      <c r="F12" s="165" t="s">
        <v>213</v>
      </c>
    </row>
    <row r="13" spans="1:6" ht="123" customHeight="1" x14ac:dyDescent="0.35">
      <c r="A13" s="207" t="s">
        <v>479</v>
      </c>
      <c r="B13" s="174" t="s">
        <v>524</v>
      </c>
      <c r="C13" s="166" t="s">
        <v>214</v>
      </c>
      <c r="D13" s="166" t="s">
        <v>214</v>
      </c>
      <c r="E13" s="166" t="s">
        <v>214</v>
      </c>
      <c r="F13" s="167" t="s">
        <v>215</v>
      </c>
    </row>
    <row r="14" spans="1:6" ht="72" customHeight="1" x14ac:dyDescent="0.35">
      <c r="A14" s="159" t="s">
        <v>480</v>
      </c>
      <c r="B14" s="180" t="s">
        <v>525</v>
      </c>
      <c r="C14" s="161">
        <v>195000</v>
      </c>
      <c r="D14" s="161">
        <v>195000</v>
      </c>
      <c r="E14" s="161">
        <v>195000</v>
      </c>
      <c r="F14" s="162">
        <f t="shared" si="0"/>
        <v>247650</v>
      </c>
    </row>
    <row r="15" spans="1:6" ht="58.5" x14ac:dyDescent="0.35">
      <c r="A15" s="156" t="s">
        <v>481</v>
      </c>
      <c r="B15" s="174" t="s">
        <v>526</v>
      </c>
      <c r="C15" s="158">
        <v>470000</v>
      </c>
      <c r="D15" s="158">
        <v>470000</v>
      </c>
      <c r="E15" s="158">
        <v>470000</v>
      </c>
      <c r="F15" s="158">
        <f t="shared" si="0"/>
        <v>596900</v>
      </c>
    </row>
    <row r="16" spans="1:6" ht="78" x14ac:dyDescent="0.35">
      <c r="A16" s="159" t="s">
        <v>482</v>
      </c>
      <c r="B16" s="180" t="s">
        <v>527</v>
      </c>
      <c r="C16" s="161">
        <v>310000</v>
      </c>
      <c r="D16" s="161">
        <v>310000</v>
      </c>
      <c r="E16" s="161">
        <v>310000</v>
      </c>
      <c r="F16" s="162">
        <f t="shared" si="0"/>
        <v>393700</v>
      </c>
    </row>
    <row r="17" spans="1:6" ht="97.5" x14ac:dyDescent="0.35">
      <c r="A17" s="156" t="s">
        <v>483</v>
      </c>
      <c r="B17" s="157" t="s">
        <v>216</v>
      </c>
      <c r="C17" s="158">
        <v>310000</v>
      </c>
      <c r="D17" s="158">
        <v>310000</v>
      </c>
      <c r="E17" s="158">
        <v>310000</v>
      </c>
      <c r="F17" s="158">
        <f t="shared" si="0"/>
        <v>393700</v>
      </c>
    </row>
    <row r="18" spans="1:6" ht="58.5" x14ac:dyDescent="0.35">
      <c r="A18" s="168" t="s">
        <v>484</v>
      </c>
      <c r="B18" s="180" t="s">
        <v>528</v>
      </c>
      <c r="C18" s="161">
        <v>340000</v>
      </c>
      <c r="D18" s="161">
        <v>340000</v>
      </c>
      <c r="E18" s="161">
        <v>340000</v>
      </c>
      <c r="F18" s="162">
        <f t="shared" si="0"/>
        <v>431800</v>
      </c>
    </row>
    <row r="19" spans="1:6" ht="97.5" x14ac:dyDescent="0.35">
      <c r="A19" s="128" t="s">
        <v>485</v>
      </c>
      <c r="B19" s="157" t="s">
        <v>217</v>
      </c>
      <c r="C19" s="158">
        <v>190000</v>
      </c>
      <c r="D19" s="158">
        <v>190000</v>
      </c>
      <c r="E19" s="158">
        <v>190000</v>
      </c>
      <c r="F19" s="158">
        <f t="shared" si="0"/>
        <v>241300</v>
      </c>
    </row>
    <row r="20" spans="1:6" ht="19.5" x14ac:dyDescent="0.35">
      <c r="A20" s="169" t="s">
        <v>218</v>
      </c>
      <c r="B20" s="170"/>
      <c r="C20" s="170"/>
      <c r="D20" s="170"/>
      <c r="E20" s="170"/>
      <c r="F20" s="170"/>
    </row>
    <row r="21" spans="1:6" ht="19.5" x14ac:dyDescent="0.35">
      <c r="A21" s="171" t="s">
        <v>219</v>
      </c>
      <c r="B21" s="158"/>
      <c r="C21" s="158" t="s">
        <v>63</v>
      </c>
      <c r="D21" s="158" t="s">
        <v>63</v>
      </c>
      <c r="E21" s="158" t="s">
        <v>63</v>
      </c>
      <c r="F21" s="158"/>
    </row>
    <row r="22" spans="1:6" ht="19.5" x14ac:dyDescent="0.35">
      <c r="A22" s="172" t="s">
        <v>220</v>
      </c>
      <c r="B22" s="162"/>
      <c r="C22" s="162" t="s">
        <v>63</v>
      </c>
      <c r="D22" s="162" t="s">
        <v>63</v>
      </c>
      <c r="E22" s="162" t="s">
        <v>63</v>
      </c>
      <c r="F22" s="162"/>
    </row>
    <row r="23" spans="1:6" ht="19.5" x14ac:dyDescent="0.35">
      <c r="A23" s="171" t="s">
        <v>221</v>
      </c>
      <c r="B23" s="158"/>
      <c r="C23" s="158" t="s">
        <v>222</v>
      </c>
      <c r="D23" s="158" t="s">
        <v>222</v>
      </c>
      <c r="E23" s="158" t="s">
        <v>222</v>
      </c>
      <c r="F23" s="158"/>
    </row>
    <row r="24" spans="1:6" ht="19.5" x14ac:dyDescent="0.35">
      <c r="A24" s="172" t="s">
        <v>223</v>
      </c>
      <c r="B24" s="162"/>
      <c r="C24" s="162" t="s">
        <v>63</v>
      </c>
      <c r="D24" s="162" t="s">
        <v>63</v>
      </c>
      <c r="E24" s="162" t="s">
        <v>63</v>
      </c>
      <c r="F24" s="162"/>
    </row>
    <row r="25" spans="1:6" ht="19.5" x14ac:dyDescent="0.35">
      <c r="A25" s="169" t="s">
        <v>224</v>
      </c>
      <c r="B25" s="170"/>
      <c r="C25" s="170"/>
      <c r="D25" s="170"/>
      <c r="E25" s="170"/>
      <c r="F25" s="170"/>
    </row>
    <row r="26" spans="1:6" ht="19.5" x14ac:dyDescent="0.35">
      <c r="A26" s="172" t="s">
        <v>68</v>
      </c>
      <c r="B26" s="165"/>
      <c r="C26" s="162" t="s">
        <v>63</v>
      </c>
      <c r="D26" s="162" t="s">
        <v>63</v>
      </c>
      <c r="E26" s="162" t="s">
        <v>63</v>
      </c>
      <c r="F26" s="162"/>
    </row>
    <row r="27" spans="1:6" ht="19.5" x14ac:dyDescent="0.35">
      <c r="A27" s="171" t="s">
        <v>225</v>
      </c>
      <c r="B27" s="158"/>
      <c r="C27" s="158" t="s">
        <v>63</v>
      </c>
      <c r="D27" s="158" t="s">
        <v>63</v>
      </c>
      <c r="E27" s="158" t="s">
        <v>63</v>
      </c>
      <c r="F27" s="158"/>
    </row>
    <row r="28" spans="1:6" ht="19.5" x14ac:dyDescent="0.35">
      <c r="A28" s="172" t="s">
        <v>226</v>
      </c>
      <c r="B28" s="162" t="s">
        <v>72</v>
      </c>
      <c r="C28" s="162">
        <v>45000</v>
      </c>
      <c r="D28" s="162">
        <v>45000</v>
      </c>
      <c r="E28" s="162">
        <v>45000</v>
      </c>
      <c r="F28" s="162">
        <f>+E28*1.27</f>
        <v>57150</v>
      </c>
    </row>
    <row r="29" spans="1:6" ht="19.5" x14ac:dyDescent="0.35">
      <c r="A29" s="171" t="s">
        <v>227</v>
      </c>
      <c r="B29" s="158" t="s">
        <v>228</v>
      </c>
      <c r="C29" s="158">
        <v>135000</v>
      </c>
      <c r="D29" s="158">
        <v>135000</v>
      </c>
      <c r="E29" s="158">
        <v>135000</v>
      </c>
      <c r="F29" s="158">
        <f>+E29*1.27</f>
        <v>171450</v>
      </c>
    </row>
    <row r="30" spans="1:6" ht="39" x14ac:dyDescent="0.35">
      <c r="A30" s="172" t="s">
        <v>229</v>
      </c>
      <c r="B30" s="162" t="s">
        <v>230</v>
      </c>
      <c r="C30" s="162">
        <v>180000</v>
      </c>
      <c r="D30" s="162">
        <v>180000</v>
      </c>
      <c r="E30" s="162">
        <v>180000</v>
      </c>
      <c r="F30" s="162">
        <f>+E30*1.27</f>
        <v>228600</v>
      </c>
    </row>
    <row r="31" spans="1:6" ht="19.5" x14ac:dyDescent="0.35">
      <c r="A31" s="169" t="s">
        <v>231</v>
      </c>
      <c r="B31" s="170"/>
      <c r="C31" s="170"/>
      <c r="D31" s="170"/>
      <c r="E31" s="170"/>
      <c r="F31" s="170"/>
    </row>
    <row r="32" spans="1:6" ht="19.5" x14ac:dyDescent="0.35">
      <c r="A32" s="171" t="s">
        <v>232</v>
      </c>
      <c r="B32" s="157"/>
      <c r="C32" s="157" t="s">
        <v>63</v>
      </c>
      <c r="D32" s="157" t="s">
        <v>63</v>
      </c>
      <c r="E32" s="157" t="s">
        <v>63</v>
      </c>
      <c r="F32" s="157"/>
    </row>
    <row r="33" spans="1:6" ht="19.5" x14ac:dyDescent="0.35">
      <c r="A33" s="172" t="s">
        <v>233</v>
      </c>
      <c r="B33" s="173"/>
      <c r="C33" s="173" t="s">
        <v>63</v>
      </c>
      <c r="D33" s="173" t="s">
        <v>63</v>
      </c>
      <c r="E33" s="173" t="s">
        <v>63</v>
      </c>
      <c r="F33" s="173"/>
    </row>
    <row r="34" spans="1:6" ht="19.5" x14ac:dyDescent="0.35">
      <c r="A34" s="169" t="s">
        <v>234</v>
      </c>
      <c r="B34" s="170"/>
      <c r="C34" s="170"/>
      <c r="D34" s="170"/>
      <c r="E34" s="170"/>
      <c r="F34" s="170"/>
    </row>
    <row r="35" spans="1:6" ht="19.5" x14ac:dyDescent="0.35">
      <c r="A35" s="172" t="s">
        <v>235</v>
      </c>
      <c r="B35" s="173"/>
      <c r="C35" s="173" t="s">
        <v>63</v>
      </c>
      <c r="D35" s="173" t="s">
        <v>63</v>
      </c>
      <c r="E35" s="173" t="s">
        <v>63</v>
      </c>
      <c r="F35" s="173"/>
    </row>
    <row r="36" spans="1:6" ht="19.5" x14ac:dyDescent="0.35">
      <c r="A36" s="171" t="s">
        <v>91</v>
      </c>
      <c r="B36" s="157" t="s">
        <v>236</v>
      </c>
      <c r="C36" s="157" t="s">
        <v>63</v>
      </c>
      <c r="D36" s="157" t="s">
        <v>63</v>
      </c>
      <c r="E36" s="157" t="s">
        <v>63</v>
      </c>
      <c r="F36" s="157"/>
    </row>
    <row r="37" spans="1:6" ht="39.75" x14ac:dyDescent="0.75">
      <c r="B37" s="100"/>
      <c r="C37" s="100"/>
      <c r="D37" s="100"/>
      <c r="E37" s="100"/>
      <c r="F37" s="143" t="s">
        <v>207</v>
      </c>
    </row>
    <row r="38" spans="1:6" ht="23.25" x14ac:dyDescent="0.45">
      <c r="B38" s="200"/>
      <c r="C38" s="201"/>
      <c r="D38" s="201"/>
      <c r="E38" s="201"/>
      <c r="F38" s="144" t="str">
        <f>'Berlingo listaárak'!I4</f>
        <v>Érvényes: 2023. június 1-től a következő árlista hatályba lépéséig.</v>
      </c>
    </row>
    <row r="39" spans="1:6" ht="40.5" x14ac:dyDescent="0.35">
      <c r="A39" s="151" t="s">
        <v>208</v>
      </c>
      <c r="B39" s="152"/>
      <c r="C39" s="153" t="s">
        <v>189</v>
      </c>
      <c r="D39" s="153" t="s">
        <v>209</v>
      </c>
      <c r="E39" s="153" t="s">
        <v>191</v>
      </c>
      <c r="F39" s="153" t="s">
        <v>58</v>
      </c>
    </row>
    <row r="40" spans="1:6" ht="19.5" x14ac:dyDescent="0.35">
      <c r="A40" s="169" t="s">
        <v>237</v>
      </c>
      <c r="B40" s="170"/>
      <c r="C40" s="170"/>
      <c r="D40" s="170"/>
      <c r="E40" s="170"/>
      <c r="F40" s="170"/>
    </row>
    <row r="41" spans="1:6" ht="19.5" x14ac:dyDescent="0.35">
      <c r="A41" s="208" t="s">
        <v>238</v>
      </c>
      <c r="B41" s="157" t="s">
        <v>239</v>
      </c>
      <c r="C41" s="157">
        <v>85000</v>
      </c>
      <c r="D41" s="157">
        <v>85000</v>
      </c>
      <c r="E41" s="157">
        <v>85000</v>
      </c>
      <c r="F41" s="157">
        <f>+E41*1.27</f>
        <v>107950</v>
      </c>
    </row>
    <row r="42" spans="1:6" ht="58.5" x14ac:dyDescent="0.35">
      <c r="A42" s="209" t="s">
        <v>240</v>
      </c>
      <c r="B42" s="173" t="s">
        <v>241</v>
      </c>
      <c r="C42" s="173">
        <v>185000</v>
      </c>
      <c r="D42" s="173">
        <v>185000</v>
      </c>
      <c r="E42" s="173">
        <v>185000</v>
      </c>
      <c r="F42" s="173">
        <f>+E42*1.27</f>
        <v>234950</v>
      </c>
    </row>
    <row r="43" spans="1:6" ht="39" x14ac:dyDescent="0.35">
      <c r="A43" s="208" t="s">
        <v>242</v>
      </c>
      <c r="B43" s="157" t="s">
        <v>243</v>
      </c>
      <c r="C43" s="157">
        <v>275000</v>
      </c>
      <c r="D43" s="157">
        <v>275000</v>
      </c>
      <c r="E43" s="157">
        <v>275000</v>
      </c>
      <c r="F43" s="157">
        <f>+E43*1.27</f>
        <v>349250</v>
      </c>
    </row>
    <row r="44" spans="1:6" ht="97.5" x14ac:dyDescent="0.35">
      <c r="A44" s="209" t="s">
        <v>244</v>
      </c>
      <c r="B44" s="173" t="s">
        <v>245</v>
      </c>
      <c r="C44" s="173">
        <v>385000</v>
      </c>
      <c r="D44" s="173">
        <v>385000</v>
      </c>
      <c r="E44" s="173">
        <v>385000</v>
      </c>
      <c r="F44" s="173">
        <f>+E44*1.27</f>
        <v>488950</v>
      </c>
    </row>
    <row r="45" spans="1:6" ht="19.5" x14ac:dyDescent="0.35">
      <c r="A45" s="169" t="s">
        <v>246</v>
      </c>
      <c r="B45" s="170"/>
      <c r="C45" s="170"/>
      <c r="D45" s="170"/>
      <c r="E45" s="170"/>
      <c r="F45" s="170"/>
    </row>
    <row r="46" spans="1:6" ht="39" x14ac:dyDescent="0.35">
      <c r="A46" s="171" t="s">
        <v>247</v>
      </c>
      <c r="B46" s="174"/>
      <c r="C46" s="174" t="s">
        <v>63</v>
      </c>
      <c r="D46" s="174" t="s">
        <v>63</v>
      </c>
      <c r="E46" s="174" t="s">
        <v>63</v>
      </c>
      <c r="F46" s="174"/>
    </row>
    <row r="47" spans="1:6" ht="58.5" x14ac:dyDescent="0.35">
      <c r="A47" s="172" t="s">
        <v>248</v>
      </c>
      <c r="B47" s="173" t="s">
        <v>249</v>
      </c>
      <c r="C47" s="175">
        <v>50000</v>
      </c>
      <c r="D47" s="175">
        <v>50000</v>
      </c>
      <c r="E47" s="175">
        <v>50000</v>
      </c>
      <c r="F47" s="173">
        <f>+E47*1.27</f>
        <v>63500</v>
      </c>
    </row>
    <row r="48" spans="1:6" ht="19.5" x14ac:dyDescent="0.35">
      <c r="A48" s="171" t="s">
        <v>250</v>
      </c>
      <c r="B48" s="174"/>
      <c r="C48" s="174" t="s">
        <v>63</v>
      </c>
      <c r="D48" s="174" t="s">
        <v>63</v>
      </c>
      <c r="E48" s="174" t="s">
        <v>63</v>
      </c>
      <c r="F48" s="174"/>
    </row>
    <row r="49" spans="1:6" ht="19.5" x14ac:dyDescent="0.35">
      <c r="A49" s="172" t="s">
        <v>251</v>
      </c>
      <c r="B49" s="173"/>
      <c r="C49" s="175" t="s">
        <v>63</v>
      </c>
      <c r="D49" s="175" t="s">
        <v>63</v>
      </c>
      <c r="E49" s="175" t="s">
        <v>63</v>
      </c>
      <c r="F49" s="173"/>
    </row>
    <row r="50" spans="1:6" ht="39" x14ac:dyDescent="0.35">
      <c r="A50" s="171" t="s">
        <v>252</v>
      </c>
      <c r="B50" s="174" t="s">
        <v>253</v>
      </c>
      <c r="C50" s="174">
        <v>180000</v>
      </c>
      <c r="D50" s="174">
        <v>180000</v>
      </c>
      <c r="E50" s="174">
        <v>180000</v>
      </c>
      <c r="F50" s="174">
        <f>+E50*1.27</f>
        <v>228600</v>
      </c>
    </row>
    <row r="51" spans="1:6" ht="19.5" x14ac:dyDescent="0.35">
      <c r="A51" s="172" t="s">
        <v>254</v>
      </c>
      <c r="B51" s="173"/>
      <c r="C51" s="175" t="s">
        <v>63</v>
      </c>
      <c r="D51" s="175" t="s">
        <v>63</v>
      </c>
      <c r="E51" s="175" t="s">
        <v>63</v>
      </c>
      <c r="F51" s="173"/>
    </row>
    <row r="52" spans="1:6" ht="19.5" x14ac:dyDescent="0.35">
      <c r="A52" s="171" t="s">
        <v>255</v>
      </c>
      <c r="B52" s="174"/>
      <c r="C52" s="174" t="s">
        <v>63</v>
      </c>
      <c r="D52" s="174" t="s">
        <v>63</v>
      </c>
      <c r="E52" s="174" t="s">
        <v>63</v>
      </c>
      <c r="F52" s="174"/>
    </row>
    <row r="53" spans="1:6" ht="19.5" x14ac:dyDescent="0.35">
      <c r="A53" s="169" t="s">
        <v>256</v>
      </c>
      <c r="B53" s="170"/>
      <c r="C53" s="170"/>
      <c r="D53" s="170"/>
      <c r="E53" s="170"/>
      <c r="F53" s="170"/>
    </row>
    <row r="54" spans="1:6" ht="19.5" x14ac:dyDescent="0.35">
      <c r="A54" s="171" t="s">
        <v>257</v>
      </c>
      <c r="B54" s="174"/>
      <c r="C54" s="174" t="s">
        <v>63</v>
      </c>
      <c r="D54" s="174" t="s">
        <v>63</v>
      </c>
      <c r="E54" s="174" t="s">
        <v>63</v>
      </c>
      <c r="F54" s="174"/>
    </row>
    <row r="55" spans="1:6" ht="14.25" customHeight="1" x14ac:dyDescent="0.35">
      <c r="A55" s="172" t="s">
        <v>258</v>
      </c>
      <c r="B55" s="173"/>
      <c r="C55" s="175" t="s">
        <v>63</v>
      </c>
      <c r="D55" s="175" t="s">
        <v>63</v>
      </c>
      <c r="E55" s="175" t="s">
        <v>63</v>
      </c>
      <c r="F55" s="173"/>
    </row>
    <row r="56" spans="1:6" ht="19.5" x14ac:dyDescent="0.35">
      <c r="A56" s="171" t="s">
        <v>259</v>
      </c>
      <c r="B56" s="174"/>
      <c r="C56" s="174" t="s">
        <v>63</v>
      </c>
      <c r="D56" s="174" t="s">
        <v>63</v>
      </c>
      <c r="E56" s="174" t="s">
        <v>63</v>
      </c>
      <c r="F56" s="174"/>
    </row>
    <row r="57" spans="1:6" ht="19.5" x14ac:dyDescent="0.35">
      <c r="A57" s="172" t="s">
        <v>260</v>
      </c>
      <c r="B57" s="173"/>
      <c r="C57" s="175" t="s">
        <v>261</v>
      </c>
      <c r="D57" s="175" t="s">
        <v>261</v>
      </c>
      <c r="E57" s="175" t="s">
        <v>261</v>
      </c>
      <c r="F57" s="173"/>
    </row>
    <row r="58" spans="1:6" ht="19.5" x14ac:dyDescent="0.35">
      <c r="A58" s="171" t="s">
        <v>262</v>
      </c>
      <c r="B58" s="174"/>
      <c r="C58" s="174" t="s">
        <v>63</v>
      </c>
      <c r="D58" s="174" t="s">
        <v>63</v>
      </c>
      <c r="E58" s="174" t="s">
        <v>63</v>
      </c>
      <c r="F58" s="174"/>
    </row>
    <row r="59" spans="1:6" ht="19.5" x14ac:dyDescent="0.35">
      <c r="A59" s="172" t="s">
        <v>263</v>
      </c>
      <c r="B59" s="173" t="s">
        <v>264</v>
      </c>
      <c r="C59" s="175">
        <v>50000</v>
      </c>
      <c r="D59" s="175">
        <v>50000</v>
      </c>
      <c r="E59" s="175">
        <v>50000</v>
      </c>
      <c r="F59" s="173">
        <f>+E59*1.27</f>
        <v>63500</v>
      </c>
    </row>
    <row r="60" spans="1:6" ht="19.5" x14ac:dyDescent="0.35">
      <c r="A60" s="169" t="s">
        <v>265</v>
      </c>
      <c r="B60" s="170"/>
      <c r="C60" s="170"/>
      <c r="D60" s="170"/>
      <c r="E60" s="170"/>
      <c r="F60" s="170"/>
    </row>
    <row r="61" spans="1:6" ht="19.5" x14ac:dyDescent="0.35">
      <c r="A61" s="171" t="s">
        <v>90</v>
      </c>
      <c r="B61" s="174" t="s">
        <v>266</v>
      </c>
      <c r="C61" s="174" t="s">
        <v>63</v>
      </c>
      <c r="D61" s="174" t="s">
        <v>63</v>
      </c>
      <c r="E61" s="174" t="s">
        <v>63</v>
      </c>
      <c r="F61" s="174"/>
    </row>
    <row r="62" spans="1:6" ht="19.5" x14ac:dyDescent="0.35">
      <c r="A62" s="172" t="s">
        <v>267</v>
      </c>
      <c r="B62" s="173" t="s">
        <v>268</v>
      </c>
      <c r="C62" s="175">
        <v>120000</v>
      </c>
      <c r="D62" s="175">
        <v>120000</v>
      </c>
      <c r="E62" s="175">
        <v>120000</v>
      </c>
      <c r="F62" s="173">
        <f t="shared" ref="F62:F63" si="1">+E62*1.27</f>
        <v>152400</v>
      </c>
    </row>
    <row r="63" spans="1:6" ht="19.5" x14ac:dyDescent="0.35">
      <c r="A63" s="171" t="s">
        <v>269</v>
      </c>
      <c r="B63" s="174" t="s">
        <v>270</v>
      </c>
      <c r="C63" s="174">
        <v>460000</v>
      </c>
      <c r="D63" s="174">
        <v>460000</v>
      </c>
      <c r="E63" s="174">
        <v>460000</v>
      </c>
      <c r="F63" s="174">
        <f t="shared" si="1"/>
        <v>584200</v>
      </c>
    </row>
    <row r="64" spans="1:6" ht="19.5" x14ac:dyDescent="0.35">
      <c r="A64" s="169" t="s">
        <v>271</v>
      </c>
      <c r="B64" s="170"/>
      <c r="C64" s="170"/>
      <c r="D64" s="170"/>
      <c r="E64" s="170"/>
      <c r="F64" s="170"/>
    </row>
    <row r="65" spans="1:6" ht="19.5" x14ac:dyDescent="0.35">
      <c r="A65" s="172" t="s">
        <v>272</v>
      </c>
      <c r="B65" s="173" t="s">
        <v>273</v>
      </c>
      <c r="C65" s="175" t="s">
        <v>63</v>
      </c>
      <c r="D65" s="175" t="s">
        <v>63</v>
      </c>
      <c r="E65" s="175" t="s">
        <v>63</v>
      </c>
      <c r="F65" s="173"/>
    </row>
    <row r="66" spans="1:6" ht="19.5" x14ac:dyDescent="0.35">
      <c r="A66" s="171" t="s">
        <v>274</v>
      </c>
      <c r="B66" s="174" t="s">
        <v>275</v>
      </c>
      <c r="C66" s="174">
        <v>25000</v>
      </c>
      <c r="D66" s="174">
        <v>25000</v>
      </c>
      <c r="E66" s="174">
        <v>25000</v>
      </c>
      <c r="F66" s="174">
        <f t="shared" ref="F66:F69" si="2">+E66*1.27</f>
        <v>31750</v>
      </c>
    </row>
    <row r="67" spans="1:6" ht="19.5" x14ac:dyDescent="0.35">
      <c r="A67" s="172" t="s">
        <v>276</v>
      </c>
      <c r="B67" s="173" t="s">
        <v>277</v>
      </c>
      <c r="C67" s="175">
        <v>125000</v>
      </c>
      <c r="D67" s="175">
        <v>125000</v>
      </c>
      <c r="E67" s="175">
        <v>125000</v>
      </c>
      <c r="F67" s="173">
        <f t="shared" si="2"/>
        <v>158750</v>
      </c>
    </row>
    <row r="68" spans="1:6" ht="19.5" x14ac:dyDescent="0.35">
      <c r="A68" s="171" t="s">
        <v>278</v>
      </c>
      <c r="B68" s="174" t="s">
        <v>279</v>
      </c>
      <c r="C68" s="174">
        <v>165000</v>
      </c>
      <c r="D68" s="174">
        <v>165000</v>
      </c>
      <c r="E68" s="174">
        <v>165000</v>
      </c>
      <c r="F68" s="174">
        <f t="shared" si="2"/>
        <v>209550</v>
      </c>
    </row>
    <row r="69" spans="1:6" ht="39" x14ac:dyDescent="0.35">
      <c r="A69" s="172" t="s">
        <v>280</v>
      </c>
      <c r="B69" s="173" t="s">
        <v>281</v>
      </c>
      <c r="C69" s="175">
        <v>355000</v>
      </c>
      <c r="D69" s="175">
        <v>355000</v>
      </c>
      <c r="E69" s="175">
        <v>355000</v>
      </c>
      <c r="F69" s="173">
        <f t="shared" si="2"/>
        <v>450850</v>
      </c>
    </row>
    <row r="70" spans="1:6" ht="39" x14ac:dyDescent="0.35">
      <c r="A70" s="171" t="s">
        <v>282</v>
      </c>
      <c r="B70" s="174"/>
      <c r="C70" s="174" t="s">
        <v>63</v>
      </c>
      <c r="D70" s="174" t="s">
        <v>63</v>
      </c>
      <c r="E70" s="174" t="s">
        <v>63</v>
      </c>
      <c r="F70" s="174"/>
    </row>
    <row r="71" spans="1:6" ht="39" x14ac:dyDescent="0.35">
      <c r="A71" s="172" t="s">
        <v>283</v>
      </c>
      <c r="B71" s="173" t="s">
        <v>284</v>
      </c>
      <c r="C71" s="175">
        <v>85000</v>
      </c>
      <c r="D71" s="175">
        <v>85000</v>
      </c>
      <c r="E71" s="175">
        <v>85000</v>
      </c>
      <c r="F71" s="173">
        <f>+E71*1.27</f>
        <v>107950</v>
      </c>
    </row>
    <row r="72" spans="1:6" ht="19.5" x14ac:dyDescent="0.35">
      <c r="A72" s="171" t="s">
        <v>285</v>
      </c>
      <c r="B72" s="174" t="s">
        <v>286</v>
      </c>
      <c r="C72" s="174">
        <v>165000</v>
      </c>
      <c r="D72" s="174">
        <v>165000</v>
      </c>
      <c r="E72" s="174" t="s">
        <v>204</v>
      </c>
      <c r="F72" s="174">
        <f>+D72*1.27</f>
        <v>209550</v>
      </c>
    </row>
    <row r="73" spans="1:6" ht="19.5" x14ac:dyDescent="0.35">
      <c r="A73" s="169" t="s">
        <v>287</v>
      </c>
      <c r="B73" s="170"/>
      <c r="C73" s="170"/>
      <c r="D73" s="170"/>
      <c r="E73" s="170"/>
      <c r="F73" s="170"/>
    </row>
    <row r="74" spans="1:6" ht="39" x14ac:dyDescent="0.35">
      <c r="A74" s="171" t="s">
        <v>288</v>
      </c>
      <c r="B74" s="174"/>
      <c r="C74" s="174" t="s">
        <v>63</v>
      </c>
      <c r="D74" s="174" t="s">
        <v>63</v>
      </c>
      <c r="E74" s="174" t="s">
        <v>63</v>
      </c>
      <c r="F74" s="174"/>
    </row>
    <row r="75" spans="1:6" ht="19.5" x14ac:dyDescent="0.35">
      <c r="A75" s="172" t="s">
        <v>289</v>
      </c>
      <c r="B75" s="173"/>
      <c r="C75" s="175" t="s">
        <v>63</v>
      </c>
      <c r="D75" s="175" t="s">
        <v>63</v>
      </c>
      <c r="E75" s="175" t="s">
        <v>63</v>
      </c>
      <c r="F75" s="173"/>
    </row>
    <row r="76" spans="1:6" ht="19.5" x14ac:dyDescent="0.35">
      <c r="A76" s="171" t="s">
        <v>290</v>
      </c>
      <c r="B76" s="174"/>
      <c r="C76" s="174" t="s">
        <v>63</v>
      </c>
      <c r="D76" s="174" t="s">
        <v>63</v>
      </c>
      <c r="E76" s="174" t="s">
        <v>63</v>
      </c>
      <c r="F76" s="174"/>
    </row>
    <row r="77" spans="1:6" ht="39" x14ac:dyDescent="0.35">
      <c r="A77" s="172" t="s">
        <v>291</v>
      </c>
      <c r="B77" s="173" t="s">
        <v>292</v>
      </c>
      <c r="C77" s="175">
        <v>180000</v>
      </c>
      <c r="D77" s="175">
        <v>180000</v>
      </c>
      <c r="E77" s="175">
        <v>180000</v>
      </c>
      <c r="F77" s="173">
        <f>+E77*1.27</f>
        <v>228600</v>
      </c>
    </row>
    <row r="78" spans="1:6" ht="19.5" x14ac:dyDescent="0.35">
      <c r="A78" s="169" t="s">
        <v>293</v>
      </c>
      <c r="B78" s="170"/>
      <c r="C78" s="170"/>
      <c r="D78" s="170"/>
      <c r="E78" s="170"/>
      <c r="F78" s="170"/>
    </row>
    <row r="79" spans="1:6" ht="19.5" x14ac:dyDescent="0.35">
      <c r="A79" s="172" t="s">
        <v>294</v>
      </c>
      <c r="B79" s="173" t="s">
        <v>295</v>
      </c>
      <c r="C79" s="175" t="s">
        <v>63</v>
      </c>
      <c r="D79" s="175" t="s">
        <v>63</v>
      </c>
      <c r="E79" s="175" t="s">
        <v>63</v>
      </c>
      <c r="F79" s="173"/>
    </row>
    <row r="80" spans="1:6" ht="39" x14ac:dyDescent="0.35">
      <c r="A80" s="171" t="s">
        <v>296</v>
      </c>
      <c r="B80" s="174" t="s">
        <v>297</v>
      </c>
      <c r="C80" s="174" t="s">
        <v>298</v>
      </c>
      <c r="D80" s="174" t="s">
        <v>298</v>
      </c>
      <c r="E80" s="174" t="s">
        <v>298</v>
      </c>
      <c r="F80" s="174"/>
    </row>
    <row r="81" spans="1:6" ht="39" x14ac:dyDescent="0.35">
      <c r="A81" s="172" t="s">
        <v>299</v>
      </c>
      <c r="B81" s="173" t="s">
        <v>300</v>
      </c>
      <c r="C81" s="175">
        <v>210000</v>
      </c>
      <c r="D81" s="175">
        <v>210000</v>
      </c>
      <c r="E81" s="175">
        <v>210000</v>
      </c>
      <c r="F81" s="173">
        <f>+E81*1.27</f>
        <v>266700</v>
      </c>
    </row>
    <row r="82" spans="1:6" ht="58.5" x14ac:dyDescent="0.35">
      <c r="A82" s="171" t="s">
        <v>301</v>
      </c>
      <c r="B82" s="174" t="s">
        <v>302</v>
      </c>
      <c r="C82" s="174">
        <v>360000</v>
      </c>
      <c r="D82" s="174">
        <v>360000</v>
      </c>
      <c r="E82" s="174">
        <v>360000</v>
      </c>
      <c r="F82" s="174">
        <f>+E82*1.27</f>
        <v>457200</v>
      </c>
    </row>
    <row r="83" spans="1:6" ht="58.5" x14ac:dyDescent="0.35">
      <c r="A83" s="172" t="s">
        <v>303</v>
      </c>
      <c r="B83" s="173" t="s">
        <v>304</v>
      </c>
      <c r="C83" s="175">
        <v>90000</v>
      </c>
      <c r="D83" s="175">
        <v>90000</v>
      </c>
      <c r="E83" s="175">
        <v>90000</v>
      </c>
      <c r="F83" s="173">
        <f>+E83*1.27</f>
        <v>114300</v>
      </c>
    </row>
    <row r="84" spans="1:6" ht="19.5" x14ac:dyDescent="0.35">
      <c r="A84" s="169" t="s">
        <v>305</v>
      </c>
      <c r="B84" s="170"/>
      <c r="C84" s="170"/>
      <c r="D84" s="170"/>
      <c r="E84" s="170"/>
      <c r="F84" s="170"/>
    </row>
    <row r="85" spans="1:6" ht="19.5" x14ac:dyDescent="0.35">
      <c r="A85" s="171" t="s">
        <v>306</v>
      </c>
      <c r="B85" s="157"/>
      <c r="C85" s="157" t="s">
        <v>63</v>
      </c>
      <c r="D85" s="157" t="s">
        <v>63</v>
      </c>
      <c r="E85" s="157" t="s">
        <v>63</v>
      </c>
      <c r="F85" s="157"/>
    </row>
    <row r="86" spans="1:6" ht="19.5" x14ac:dyDescent="0.35">
      <c r="A86" s="172" t="s">
        <v>307</v>
      </c>
      <c r="B86" s="173"/>
      <c r="C86" s="173" t="s">
        <v>63</v>
      </c>
      <c r="D86" s="173" t="s">
        <v>63</v>
      </c>
      <c r="E86" s="173" t="s">
        <v>63</v>
      </c>
      <c r="F86" s="173"/>
    </row>
    <row r="87" spans="1:6" ht="19.5" x14ac:dyDescent="0.35">
      <c r="A87" s="171" t="s">
        <v>308</v>
      </c>
      <c r="B87" s="157" t="s">
        <v>309</v>
      </c>
      <c r="C87" s="157">
        <v>30000</v>
      </c>
      <c r="D87" s="157">
        <v>30000</v>
      </c>
      <c r="E87" s="157">
        <v>30000</v>
      </c>
      <c r="F87" s="157">
        <f>+E87*1.27</f>
        <v>38100</v>
      </c>
    </row>
    <row r="88" spans="1:6" ht="19.5" x14ac:dyDescent="0.35">
      <c r="A88" s="172" t="s">
        <v>310</v>
      </c>
      <c r="B88" s="173"/>
      <c r="C88" s="173" t="s">
        <v>222</v>
      </c>
      <c r="D88" s="173" t="s">
        <v>222</v>
      </c>
      <c r="E88" s="173" t="s">
        <v>222</v>
      </c>
      <c r="F88" s="173"/>
    </row>
    <row r="89" spans="1:6" ht="19.5" x14ac:dyDescent="0.35">
      <c r="A89" s="171" t="s">
        <v>311</v>
      </c>
      <c r="B89" s="157" t="s">
        <v>312</v>
      </c>
      <c r="C89" s="157">
        <v>50000</v>
      </c>
      <c r="D89" s="157">
        <v>50000</v>
      </c>
      <c r="E89" s="157">
        <v>50000</v>
      </c>
      <c r="F89" s="157">
        <f>+E89*1.27</f>
        <v>63500</v>
      </c>
    </row>
    <row r="90" spans="1:6" ht="39.75" x14ac:dyDescent="0.75">
      <c r="B90" s="100"/>
      <c r="C90" s="100"/>
      <c r="D90" s="100"/>
      <c r="E90" s="100"/>
      <c r="F90" s="143" t="s">
        <v>207</v>
      </c>
    </row>
    <row r="91" spans="1:6" ht="23.25" x14ac:dyDescent="0.45">
      <c r="B91" s="200"/>
      <c r="C91" s="201"/>
      <c r="D91" s="201"/>
      <c r="E91" s="201"/>
      <c r="F91" s="144" t="str">
        <f>'Berlingo listaárak'!I4</f>
        <v>Érvényes: 2023. június 1-től a következő árlista hatályba lépéséig.</v>
      </c>
    </row>
    <row r="92" spans="1:6" ht="40.5" x14ac:dyDescent="0.35">
      <c r="A92" s="151" t="s">
        <v>208</v>
      </c>
      <c r="B92" s="152"/>
      <c r="C92" s="153" t="s">
        <v>189</v>
      </c>
      <c r="D92" s="153" t="s">
        <v>209</v>
      </c>
      <c r="E92" s="153" t="s">
        <v>191</v>
      </c>
      <c r="F92" s="153" t="s">
        <v>58</v>
      </c>
    </row>
    <row r="93" spans="1:6" ht="19.5" x14ac:dyDescent="0.35">
      <c r="A93" s="169" t="s">
        <v>313</v>
      </c>
      <c r="B93" s="170"/>
      <c r="C93" s="170"/>
      <c r="D93" s="170"/>
      <c r="E93" s="170"/>
      <c r="F93" s="170"/>
    </row>
    <row r="94" spans="1:6" ht="19.5" x14ac:dyDescent="0.35">
      <c r="A94" s="172" t="s">
        <v>314</v>
      </c>
      <c r="B94" s="173"/>
      <c r="C94" s="173" t="s">
        <v>63</v>
      </c>
      <c r="D94" s="173" t="s">
        <v>204</v>
      </c>
      <c r="E94" s="173" t="s">
        <v>204</v>
      </c>
      <c r="F94" s="173"/>
    </row>
    <row r="95" spans="1:6" ht="19.5" x14ac:dyDescent="0.35">
      <c r="A95" s="171" t="s">
        <v>315</v>
      </c>
      <c r="B95" s="157"/>
      <c r="C95" s="157" t="s">
        <v>204</v>
      </c>
      <c r="D95" s="157" t="s">
        <v>63</v>
      </c>
      <c r="E95" s="157" t="s">
        <v>63</v>
      </c>
      <c r="F95" s="157"/>
    </row>
    <row r="96" spans="1:6" ht="39" x14ac:dyDescent="0.35">
      <c r="A96" s="172" t="s">
        <v>316</v>
      </c>
      <c r="B96" s="173"/>
      <c r="C96" s="173" t="s">
        <v>298</v>
      </c>
      <c r="D96" s="175" t="s">
        <v>317</v>
      </c>
      <c r="E96" s="175" t="s">
        <v>317</v>
      </c>
      <c r="F96" s="173"/>
    </row>
    <row r="97" spans="1:6" ht="19.5" x14ac:dyDescent="0.35">
      <c r="A97" s="171" t="s">
        <v>318</v>
      </c>
      <c r="B97" s="157" t="s">
        <v>319</v>
      </c>
      <c r="C97" s="157">
        <v>165000</v>
      </c>
      <c r="D97" s="157">
        <v>165000</v>
      </c>
      <c r="E97" s="157">
        <v>165000</v>
      </c>
      <c r="F97" s="157">
        <f>+E97*1.27</f>
        <v>209550</v>
      </c>
    </row>
    <row r="98" spans="1:6" ht="39" x14ac:dyDescent="0.35">
      <c r="A98" s="172" t="s">
        <v>320</v>
      </c>
      <c r="B98" s="173"/>
      <c r="C98" s="173" t="s">
        <v>63</v>
      </c>
      <c r="D98" s="173" t="s">
        <v>63</v>
      </c>
      <c r="E98" s="173" t="s">
        <v>63</v>
      </c>
      <c r="F98" s="173"/>
    </row>
    <row r="99" spans="1:6" ht="19.5" x14ac:dyDescent="0.35">
      <c r="A99" s="171" t="s">
        <v>172</v>
      </c>
      <c r="B99" s="157" t="s">
        <v>171</v>
      </c>
      <c r="C99" s="157" t="s">
        <v>63</v>
      </c>
      <c r="D99" s="157" t="s">
        <v>63</v>
      </c>
      <c r="E99" s="157" t="s">
        <v>63</v>
      </c>
      <c r="F99" s="157"/>
    </row>
    <row r="100" spans="1:6" ht="19.5" x14ac:dyDescent="0.35">
      <c r="A100" s="172" t="s">
        <v>321</v>
      </c>
      <c r="B100" s="173" t="s">
        <v>136</v>
      </c>
      <c r="C100" s="173">
        <v>150000</v>
      </c>
      <c r="D100" s="173">
        <v>150000</v>
      </c>
      <c r="E100" s="173">
        <v>150000</v>
      </c>
      <c r="F100" s="173">
        <f>+E100*1.27</f>
        <v>190500</v>
      </c>
    </row>
    <row r="101" spans="1:6" ht="19.5" x14ac:dyDescent="0.35">
      <c r="A101" s="171" t="s">
        <v>322</v>
      </c>
      <c r="B101" s="157"/>
      <c r="C101" s="157" t="s">
        <v>323</v>
      </c>
      <c r="D101" s="157" t="s">
        <v>323</v>
      </c>
      <c r="E101" s="157" t="s">
        <v>323</v>
      </c>
      <c r="F101" s="157"/>
    </row>
    <row r="102" spans="1:6" ht="19.5" x14ac:dyDescent="0.35">
      <c r="A102" s="172" t="s">
        <v>324</v>
      </c>
      <c r="B102" s="173"/>
      <c r="C102" s="173" t="s">
        <v>323</v>
      </c>
      <c r="D102" s="173" t="s">
        <v>323</v>
      </c>
      <c r="E102" s="173" t="s">
        <v>323</v>
      </c>
      <c r="F102" s="173"/>
    </row>
    <row r="103" spans="1:6" ht="19.5" x14ac:dyDescent="0.35">
      <c r="A103" s="171" t="s">
        <v>325</v>
      </c>
      <c r="B103" s="157"/>
      <c r="C103" s="157" t="s">
        <v>323</v>
      </c>
      <c r="D103" s="157" t="s">
        <v>323</v>
      </c>
      <c r="E103" s="157" t="s">
        <v>323</v>
      </c>
      <c r="F103" s="157"/>
    </row>
    <row r="104" spans="1:6" ht="19.5" x14ac:dyDescent="0.35">
      <c r="A104" s="169" t="s">
        <v>326</v>
      </c>
      <c r="B104" s="170"/>
      <c r="C104" s="170"/>
      <c r="D104" s="170"/>
      <c r="E104" s="170"/>
      <c r="F104" s="170"/>
    </row>
    <row r="105" spans="1:6" ht="19.5" x14ac:dyDescent="0.35">
      <c r="A105" s="171" t="s">
        <v>327</v>
      </c>
      <c r="B105" s="157"/>
      <c r="C105" s="157" t="s">
        <v>63</v>
      </c>
      <c r="D105" s="157" t="s">
        <v>63</v>
      </c>
      <c r="E105" s="157" t="s">
        <v>63</v>
      </c>
      <c r="F105" s="157"/>
    </row>
    <row r="106" spans="1:6" ht="19.5" x14ac:dyDescent="0.35">
      <c r="A106" s="171" t="s">
        <v>328</v>
      </c>
      <c r="B106" s="157" t="s">
        <v>329</v>
      </c>
      <c r="C106" s="157">
        <v>50000</v>
      </c>
      <c r="D106" s="157">
        <v>50000</v>
      </c>
      <c r="E106" s="157">
        <v>50000</v>
      </c>
      <c r="F106" s="157">
        <f t="shared" ref="F106:F108" si="3">+E106*1.27</f>
        <v>63500</v>
      </c>
    </row>
    <row r="107" spans="1:6" ht="19.5" x14ac:dyDescent="0.35">
      <c r="A107" s="171" t="s">
        <v>142</v>
      </c>
      <c r="B107" s="157" t="s">
        <v>141</v>
      </c>
      <c r="C107" s="157">
        <v>120000</v>
      </c>
      <c r="D107" s="157">
        <v>120000</v>
      </c>
      <c r="E107" s="157">
        <v>120000</v>
      </c>
      <c r="F107" s="157">
        <f t="shared" si="3"/>
        <v>152400</v>
      </c>
    </row>
    <row r="108" spans="1:6" ht="39" x14ac:dyDescent="0.35">
      <c r="A108" s="171" t="s">
        <v>330</v>
      </c>
      <c r="B108" s="157" t="s">
        <v>143</v>
      </c>
      <c r="C108" s="157">
        <v>70000</v>
      </c>
      <c r="D108" s="157">
        <v>70000</v>
      </c>
      <c r="E108" s="157">
        <v>70000</v>
      </c>
      <c r="F108" s="157">
        <f t="shared" si="3"/>
        <v>88900</v>
      </c>
    </row>
    <row r="109" spans="1:6" ht="19.5" x14ac:dyDescent="0.35">
      <c r="A109" s="169" t="s">
        <v>331</v>
      </c>
      <c r="B109" s="170"/>
      <c r="C109" s="170"/>
      <c r="D109" s="170"/>
      <c r="E109" s="170"/>
      <c r="F109" s="170"/>
    </row>
    <row r="110" spans="1:6" ht="19.5" x14ac:dyDescent="0.35">
      <c r="A110" s="171" t="s">
        <v>332</v>
      </c>
      <c r="B110" s="157" t="s">
        <v>333</v>
      </c>
      <c r="C110" s="157" t="s">
        <v>63</v>
      </c>
      <c r="D110" s="157" t="s">
        <v>63</v>
      </c>
      <c r="E110" s="157" t="s">
        <v>63</v>
      </c>
      <c r="F110" s="157"/>
    </row>
    <row r="111" spans="1:6" ht="19.5" x14ac:dyDescent="0.35">
      <c r="A111" s="171" t="s">
        <v>334</v>
      </c>
      <c r="B111" s="157" t="s">
        <v>335</v>
      </c>
      <c r="C111" s="157">
        <v>170000</v>
      </c>
      <c r="D111" s="157">
        <v>170000</v>
      </c>
      <c r="E111" s="157">
        <v>170000</v>
      </c>
      <c r="F111" s="157">
        <f>+E111*1.27</f>
        <v>215900</v>
      </c>
    </row>
    <row r="112" spans="1:6" ht="19.5" x14ac:dyDescent="0.35">
      <c r="A112" s="171" t="s">
        <v>336</v>
      </c>
      <c r="B112" s="157" t="s">
        <v>337</v>
      </c>
      <c r="C112" s="157" t="s">
        <v>63</v>
      </c>
      <c r="D112" s="157" t="s">
        <v>63</v>
      </c>
      <c r="E112" s="157" t="s">
        <v>63</v>
      </c>
      <c r="F112" s="157"/>
    </row>
    <row r="113" spans="1:11" ht="19.5" x14ac:dyDescent="0.35">
      <c r="A113" s="171"/>
      <c r="B113" s="157"/>
      <c r="C113" s="157"/>
      <c r="D113" s="157"/>
      <c r="E113" s="157"/>
      <c r="F113" s="157"/>
    </row>
    <row r="114" spans="1:11" ht="19.5" x14ac:dyDescent="0.35">
      <c r="A114" s="169" t="s">
        <v>338</v>
      </c>
      <c r="B114" s="170"/>
      <c r="C114" s="170"/>
      <c r="D114" s="170"/>
      <c r="E114" s="170"/>
      <c r="F114" s="170"/>
    </row>
    <row r="115" spans="1:11" ht="58.5" x14ac:dyDescent="0.35">
      <c r="A115" s="171" t="s">
        <v>339</v>
      </c>
      <c r="B115" s="157" t="s">
        <v>340</v>
      </c>
      <c r="C115" s="157">
        <v>160000</v>
      </c>
      <c r="D115" s="157">
        <v>160000</v>
      </c>
      <c r="E115" s="157">
        <v>160000</v>
      </c>
      <c r="F115" s="157">
        <f>+E115*1.27</f>
        <v>203200</v>
      </c>
    </row>
    <row r="116" spans="1:11" ht="19.5" x14ac:dyDescent="0.35">
      <c r="A116" s="171"/>
      <c r="B116" s="157"/>
      <c r="C116" s="157"/>
      <c r="D116" s="157"/>
      <c r="E116" s="157"/>
      <c r="F116" s="157"/>
    </row>
    <row r="117" spans="1:11" ht="19.5" x14ac:dyDescent="0.35">
      <c r="A117" s="171"/>
      <c r="B117" s="157"/>
      <c r="C117" s="157"/>
      <c r="D117" s="157"/>
      <c r="E117" s="157"/>
      <c r="F117" s="157"/>
    </row>
    <row r="118" spans="1:11" ht="19.5" x14ac:dyDescent="0.35">
      <c r="A118" s="171"/>
      <c r="B118" s="157"/>
      <c r="C118" s="157"/>
      <c r="D118" s="157"/>
      <c r="E118" s="157"/>
      <c r="F118" s="157"/>
    </row>
    <row r="119" spans="1:11" ht="19.5" x14ac:dyDescent="0.35">
      <c r="A119" s="171"/>
      <c r="B119" s="157"/>
      <c r="C119" s="157"/>
      <c r="D119" s="157"/>
      <c r="E119" s="157"/>
      <c r="F119" s="157"/>
    </row>
    <row r="120" spans="1:11" ht="19.5" x14ac:dyDescent="0.35">
      <c r="A120" s="171"/>
      <c r="B120" s="157"/>
      <c r="C120" s="157"/>
      <c r="D120" s="157"/>
      <c r="E120" s="157"/>
      <c r="F120" s="157"/>
    </row>
    <row r="121" spans="1:11" ht="29.25" customHeight="1" x14ac:dyDescent="0.35">
      <c r="A121" s="472" t="s">
        <v>341</v>
      </c>
      <c r="B121" s="472"/>
      <c r="C121" s="472"/>
      <c r="D121" s="472"/>
      <c r="E121" s="472"/>
      <c r="F121" s="472"/>
    </row>
    <row r="122" spans="1:11" ht="81.75" customHeight="1" x14ac:dyDescent="0.35">
      <c r="A122" s="473" t="s">
        <v>342</v>
      </c>
      <c r="B122" s="473"/>
      <c r="C122" s="473"/>
      <c r="D122" s="473"/>
      <c r="E122" s="473"/>
      <c r="F122" s="473"/>
      <c r="G122" s="210"/>
      <c r="H122" s="210"/>
      <c r="I122" s="210"/>
      <c r="J122" s="210"/>
      <c r="K122" s="210"/>
    </row>
    <row r="123" spans="1:11" ht="155.25" customHeight="1" x14ac:dyDescent="0.35">
      <c r="A123" s="473" t="s">
        <v>343</v>
      </c>
      <c r="B123" s="473"/>
      <c r="C123" s="473"/>
      <c r="D123" s="473"/>
      <c r="E123" s="473"/>
      <c r="F123" s="473"/>
      <c r="G123" s="210"/>
      <c r="H123" s="210"/>
      <c r="I123" s="210"/>
      <c r="J123" s="210"/>
      <c r="K123" s="210"/>
    </row>
    <row r="124" spans="1:11" ht="48" customHeight="1" x14ac:dyDescent="0.35">
      <c r="A124" s="473" t="s">
        <v>344</v>
      </c>
      <c r="B124" s="473"/>
      <c r="C124" s="473"/>
      <c r="D124" s="473"/>
      <c r="E124" s="473"/>
      <c r="F124" s="473"/>
      <c r="G124" s="211"/>
      <c r="H124" s="211"/>
      <c r="I124" s="211"/>
      <c r="J124" s="211"/>
      <c r="K124" s="211"/>
    </row>
    <row r="125" spans="1:11" s="215" customFormat="1" ht="69.75" customHeight="1" x14ac:dyDescent="0.35">
      <c r="A125" s="474" t="s">
        <v>167</v>
      </c>
      <c r="B125" s="474"/>
      <c r="C125" s="474"/>
      <c r="D125" s="474"/>
      <c r="E125" s="474"/>
      <c r="F125" s="474"/>
      <c r="G125" s="212"/>
      <c r="H125" s="212"/>
      <c r="I125" s="212"/>
      <c r="J125" s="213"/>
      <c r="K125" s="214"/>
    </row>
    <row r="126" spans="1:11" s="215" customFormat="1" ht="69.75" customHeight="1" x14ac:dyDescent="0.35">
      <c r="A126" s="176"/>
      <c r="B126" s="176"/>
      <c r="C126" s="176"/>
      <c r="D126" s="176"/>
      <c r="E126" s="176"/>
      <c r="F126" s="176"/>
      <c r="G126" s="212"/>
      <c r="H126" s="212"/>
      <c r="I126" s="212"/>
      <c r="J126" s="213"/>
      <c r="K126" s="214"/>
    </row>
    <row r="127" spans="1:11" ht="44.25" customHeight="1" x14ac:dyDescent="0.35">
      <c r="A127" s="216"/>
      <c r="B127" s="216"/>
      <c r="C127" s="216"/>
      <c r="D127" s="216"/>
      <c r="E127" s="216"/>
      <c r="F127" s="216"/>
      <c r="G127" s="216"/>
      <c r="H127" s="216"/>
      <c r="I127" s="216"/>
      <c r="J127" s="217"/>
      <c r="K127" s="218"/>
    </row>
    <row r="128" spans="1:11" x14ac:dyDescent="0.35">
      <c r="A128" s="216"/>
      <c r="B128" s="216"/>
      <c r="C128" s="216"/>
      <c r="D128" s="216"/>
      <c r="E128" s="216"/>
      <c r="F128" s="216"/>
      <c r="G128" s="216"/>
      <c r="H128" s="216"/>
      <c r="I128" s="216"/>
      <c r="J128" s="217"/>
      <c r="K128" s="218"/>
    </row>
    <row r="129" spans="1:11" x14ac:dyDescent="0.35">
      <c r="A129" s="216"/>
      <c r="B129" s="216"/>
      <c r="C129" s="216"/>
      <c r="D129" s="216"/>
      <c r="E129" s="216"/>
      <c r="F129" s="216"/>
      <c r="G129" s="216"/>
      <c r="H129" s="216"/>
      <c r="I129" s="216"/>
      <c r="J129" s="217"/>
      <c r="K129" s="218"/>
    </row>
    <row r="130" spans="1:11" x14ac:dyDescent="0.35">
      <c r="A130" s="216"/>
      <c r="B130" s="216"/>
      <c r="C130" s="216"/>
      <c r="D130" s="216"/>
      <c r="E130" s="216"/>
      <c r="F130" s="216"/>
      <c r="G130" s="216"/>
      <c r="H130" s="216"/>
      <c r="I130" s="216"/>
      <c r="J130" s="217"/>
      <c r="K130" s="218"/>
    </row>
  </sheetData>
  <mergeCells count="5">
    <mergeCell ref="A121:F121"/>
    <mergeCell ref="A122:F122"/>
    <mergeCell ref="A123:F123"/>
    <mergeCell ref="A124:F124"/>
    <mergeCell ref="A125:F125"/>
  </mergeCells>
  <printOptions horizontalCentered="1"/>
  <pageMargins left="0" right="0" top="0" bottom="0" header="0" footer="0"/>
  <pageSetup paperSize="9" scale="64" fitToHeight="0" orientation="portrait" r:id="rId1"/>
  <rowBreaks count="2" manualBreakCount="2">
    <brk id="36" max="5" man="1"/>
    <brk id="89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4D0E-7F29-4FE1-9C21-5ACF2F132473}">
  <sheetPr>
    <pageSetUpPr fitToPage="1"/>
  </sheetPr>
  <dimension ref="A1:K130"/>
  <sheetViews>
    <sheetView view="pageBreakPreview" zoomScale="85" zoomScaleNormal="100" zoomScaleSheetLayoutView="85" workbookViewId="0">
      <selection activeCell="A98" sqref="A98:E98"/>
    </sheetView>
  </sheetViews>
  <sheetFormatPr defaultRowHeight="15" x14ac:dyDescent="0.25"/>
  <cols>
    <col min="1" max="1" width="14.75" style="1" customWidth="1"/>
    <col min="2" max="2" width="29.375" style="1" bestFit="1" customWidth="1"/>
    <col min="3" max="3" width="12.5" style="1" bestFit="1" customWidth="1"/>
    <col min="4" max="5" width="15.375" style="1" customWidth="1"/>
    <col min="6" max="6" width="23.875" style="1" customWidth="1"/>
    <col min="7" max="7" width="20.625" style="35" customWidth="1"/>
    <col min="8" max="10" width="9" style="35"/>
    <col min="11" max="16384" width="9" style="1"/>
  </cols>
  <sheetData>
    <row r="1" spans="1:10" ht="39.75" x14ac:dyDescent="0.75">
      <c r="B1" s="35"/>
      <c r="C1" s="35"/>
      <c r="D1" s="35"/>
      <c r="E1" s="35"/>
      <c r="F1" s="35"/>
      <c r="J1" s="447" t="s">
        <v>206</v>
      </c>
    </row>
    <row r="2" spans="1:10" ht="33.75" x14ac:dyDescent="0.65">
      <c r="B2" s="35"/>
      <c r="C2" s="35"/>
      <c r="D2" s="35"/>
      <c r="E2" s="35"/>
      <c r="F2" s="35"/>
      <c r="J2" s="449" t="s">
        <v>345</v>
      </c>
    </row>
    <row r="3" spans="1:10" ht="22.5" x14ac:dyDescent="0.5">
      <c r="A3" s="52"/>
      <c r="B3" s="36"/>
      <c r="C3" s="53"/>
      <c r="D3" s="53"/>
      <c r="E3" s="53"/>
      <c r="F3" s="54"/>
    </row>
    <row r="4" spans="1:10" ht="20.25" customHeight="1" x14ac:dyDescent="0.5">
      <c r="A4" s="55"/>
      <c r="B4" s="36"/>
      <c r="C4" s="53"/>
      <c r="D4" s="53"/>
      <c r="E4" s="53"/>
      <c r="F4" s="54"/>
    </row>
    <row r="5" spans="1:10" ht="20.25" customHeight="1" x14ac:dyDescent="0.45">
      <c r="A5" s="56"/>
      <c r="B5" s="41"/>
      <c r="C5" s="54"/>
      <c r="D5" s="54"/>
      <c r="E5" s="54"/>
      <c r="F5" s="57"/>
    </row>
    <row r="6" spans="1:10" ht="18" x14ac:dyDescent="0.4">
      <c r="A6" s="58"/>
      <c r="B6" s="59"/>
      <c r="C6" s="60"/>
      <c r="D6" s="61"/>
      <c r="E6" s="61"/>
      <c r="F6" s="61"/>
    </row>
    <row r="7" spans="1:10" ht="18" x14ac:dyDescent="0.4">
      <c r="A7" s="58"/>
      <c r="B7" s="59"/>
      <c r="C7" s="60"/>
      <c r="D7" s="61"/>
      <c r="E7" s="61"/>
      <c r="F7" s="61"/>
    </row>
    <row r="8" spans="1:10" ht="33.75" x14ac:dyDescent="0.25">
      <c r="A8" s="232" t="s">
        <v>346</v>
      </c>
      <c r="B8" s="233"/>
      <c r="C8" s="234"/>
      <c r="D8" s="234"/>
      <c r="E8" s="234"/>
      <c r="F8" s="234"/>
      <c r="G8" s="234"/>
      <c r="H8" s="234"/>
      <c r="I8" s="234"/>
      <c r="J8" s="234"/>
    </row>
    <row r="9" spans="1:10" s="35" customFormat="1" ht="18.75" thickBot="1" x14ac:dyDescent="0.3">
      <c r="A9" s="79"/>
      <c r="B9" s="80"/>
      <c r="C9" s="80"/>
      <c r="D9" s="80"/>
      <c r="E9" s="80"/>
      <c r="F9" s="80"/>
    </row>
    <row r="10" spans="1:10" s="35" customFormat="1" ht="20.25" thickBot="1" x14ac:dyDescent="0.45">
      <c r="B10" s="132"/>
      <c r="C10" s="132"/>
      <c r="D10" s="181" t="s">
        <v>347</v>
      </c>
      <c r="E10" s="476" t="s">
        <v>137</v>
      </c>
      <c r="F10" s="477"/>
      <c r="G10" s="478"/>
    </row>
    <row r="11" spans="1:10" s="35" customFormat="1" ht="54.75" customHeight="1" thickBot="1" x14ac:dyDescent="0.45">
      <c r="B11" s="132"/>
      <c r="C11" s="132"/>
      <c r="D11" s="182" t="s">
        <v>348</v>
      </c>
      <c r="E11" s="183" t="s">
        <v>349</v>
      </c>
      <c r="F11" s="184" t="s">
        <v>162</v>
      </c>
      <c r="G11" s="185" t="s">
        <v>350</v>
      </c>
    </row>
    <row r="12" spans="1:10" s="35" customFormat="1" ht="20.25" thickBot="1" x14ac:dyDescent="0.45">
      <c r="B12" s="132"/>
      <c r="C12" s="132"/>
      <c r="D12" s="186"/>
      <c r="E12" s="186"/>
      <c r="F12" s="186"/>
      <c r="G12" s="186"/>
    </row>
    <row r="13" spans="1:10" s="35" customFormat="1" ht="20.25" thickBot="1" x14ac:dyDescent="0.3">
      <c r="B13" s="187" t="s">
        <v>351</v>
      </c>
      <c r="C13" s="188" t="s">
        <v>352</v>
      </c>
      <c r="D13" s="189" t="s">
        <v>171</v>
      </c>
      <c r="E13" s="190" t="s">
        <v>353</v>
      </c>
      <c r="F13" s="191" t="s">
        <v>159</v>
      </c>
      <c r="G13" s="192" t="s">
        <v>354</v>
      </c>
    </row>
    <row r="14" spans="1:10" s="35" customFormat="1" ht="20.25" thickBot="1" x14ac:dyDescent="0.3">
      <c r="B14" s="193" t="s">
        <v>355</v>
      </c>
      <c r="C14" s="194" t="s">
        <v>356</v>
      </c>
      <c r="D14" s="182" t="s">
        <v>357</v>
      </c>
      <c r="E14" s="195" t="s">
        <v>357</v>
      </c>
      <c r="F14" s="196" t="s">
        <v>357</v>
      </c>
      <c r="G14" s="194" t="s">
        <v>357</v>
      </c>
    </row>
    <row r="15" spans="1:10" s="35" customFormat="1" ht="27" x14ac:dyDescent="0.25">
      <c r="A15" s="81"/>
      <c r="B15" s="82"/>
      <c r="C15" s="82"/>
      <c r="D15" s="82"/>
      <c r="E15" s="82"/>
      <c r="F15" s="82"/>
    </row>
    <row r="16" spans="1:10" s="35" customFormat="1" ht="18" x14ac:dyDescent="0.25">
      <c r="A16" s="62"/>
      <c r="B16" s="63"/>
      <c r="C16" s="64"/>
      <c r="D16" s="64"/>
      <c r="E16" s="64"/>
      <c r="F16" s="64"/>
    </row>
    <row r="17" spans="1:7" s="35" customFormat="1" ht="18" x14ac:dyDescent="0.25">
      <c r="A17" s="62"/>
      <c r="B17" s="63"/>
      <c r="C17" s="64"/>
      <c r="D17" s="64"/>
      <c r="E17" s="64"/>
      <c r="F17" s="64"/>
    </row>
    <row r="18" spans="1:7" s="35" customFormat="1" ht="18" x14ac:dyDescent="0.25">
      <c r="A18" s="62"/>
      <c r="B18" s="63"/>
      <c r="C18" s="64"/>
      <c r="D18" s="64"/>
      <c r="E18" s="64"/>
      <c r="F18" s="64"/>
    </row>
    <row r="19" spans="1:7" s="35" customFormat="1" ht="18" x14ac:dyDescent="0.25">
      <c r="A19" s="62"/>
      <c r="B19" s="63"/>
      <c r="C19" s="64"/>
      <c r="D19" s="64"/>
      <c r="E19" s="64"/>
      <c r="F19" s="64"/>
    </row>
    <row r="20" spans="1:7" s="35" customFormat="1" ht="18" x14ac:dyDescent="0.25">
      <c r="A20" s="62"/>
      <c r="B20" s="63"/>
      <c r="C20" s="64"/>
      <c r="D20" s="64"/>
      <c r="E20" s="64"/>
      <c r="F20" s="64"/>
    </row>
    <row r="21" spans="1:7" s="35" customFormat="1" ht="18" x14ac:dyDescent="0.25">
      <c r="A21" s="62"/>
      <c r="B21" s="63"/>
      <c r="C21" s="64"/>
      <c r="D21" s="64"/>
      <c r="E21" s="64"/>
      <c r="F21" s="64"/>
    </row>
    <row r="22" spans="1:7" s="35" customFormat="1" ht="18" x14ac:dyDescent="0.25">
      <c r="A22" s="62"/>
      <c r="B22" s="63"/>
      <c r="C22" s="64"/>
      <c r="D22" s="64"/>
      <c r="E22" s="64"/>
      <c r="F22" s="64"/>
    </row>
    <row r="23" spans="1:7" s="35" customFormat="1" ht="18" x14ac:dyDescent="0.25">
      <c r="A23" s="62"/>
      <c r="B23" s="63"/>
      <c r="C23" s="64"/>
      <c r="D23" s="64"/>
      <c r="E23" s="64"/>
      <c r="F23" s="64"/>
    </row>
    <row r="24" spans="1:7" s="35" customFormat="1" ht="18" x14ac:dyDescent="0.25">
      <c r="A24" s="62"/>
      <c r="B24" s="63"/>
      <c r="C24" s="64"/>
      <c r="D24" s="64"/>
      <c r="E24" s="64"/>
      <c r="F24" s="64"/>
    </row>
    <row r="25" spans="1:7" s="35" customFormat="1" ht="12.75" customHeight="1" x14ac:dyDescent="0.25">
      <c r="A25" s="62"/>
      <c r="B25" s="63"/>
      <c r="C25" s="64"/>
      <c r="D25" s="64"/>
      <c r="E25" s="64"/>
      <c r="F25" s="64"/>
    </row>
    <row r="26" spans="1:7" s="83" customFormat="1" ht="75" customHeight="1" x14ac:dyDescent="0.2">
      <c r="A26" s="479" t="s">
        <v>358</v>
      </c>
      <c r="B26" s="479"/>
      <c r="C26" s="479"/>
      <c r="D26" s="480" t="s">
        <v>359</v>
      </c>
      <c r="E26" s="480"/>
      <c r="F26" s="480"/>
      <c r="G26" s="480"/>
    </row>
    <row r="27" spans="1:7" s="35" customFormat="1" ht="18" x14ac:dyDescent="0.25">
      <c r="A27" s="62"/>
      <c r="B27" s="63"/>
      <c r="C27" s="64"/>
      <c r="D27" s="64"/>
      <c r="E27" s="64"/>
      <c r="F27" s="64"/>
    </row>
    <row r="28" spans="1:7" s="35" customFormat="1" ht="18" x14ac:dyDescent="0.25">
      <c r="A28" s="62"/>
      <c r="B28" s="63"/>
      <c r="C28" s="64"/>
      <c r="D28" s="64"/>
      <c r="E28" s="64"/>
      <c r="F28" s="64"/>
    </row>
    <row r="29" spans="1:7" s="35" customFormat="1" ht="18" x14ac:dyDescent="0.25">
      <c r="A29" s="62"/>
      <c r="B29" s="63"/>
      <c r="C29" s="64"/>
      <c r="D29" s="64"/>
      <c r="E29" s="64"/>
      <c r="F29" s="64"/>
    </row>
    <row r="30" spans="1:7" s="35" customFormat="1" ht="18" x14ac:dyDescent="0.25">
      <c r="A30" s="62"/>
      <c r="B30" s="63"/>
      <c r="C30" s="64"/>
      <c r="D30" s="64"/>
      <c r="E30" s="64"/>
      <c r="F30" s="64"/>
    </row>
    <row r="31" spans="1:7" s="35" customFormat="1" ht="18" x14ac:dyDescent="0.25">
      <c r="A31" s="62"/>
      <c r="B31" s="63"/>
      <c r="C31" s="64"/>
      <c r="D31" s="64"/>
      <c r="E31" s="64"/>
      <c r="F31" s="64"/>
    </row>
    <row r="32" spans="1:7" s="35" customFormat="1" ht="18" x14ac:dyDescent="0.25">
      <c r="A32" s="62"/>
      <c r="B32" s="63"/>
      <c r="C32" s="64"/>
      <c r="D32" s="64"/>
      <c r="E32" s="64"/>
      <c r="F32" s="64"/>
    </row>
    <row r="33" spans="1:6" s="35" customFormat="1" ht="18" x14ac:dyDescent="0.25">
      <c r="A33" s="62"/>
      <c r="B33" s="63"/>
      <c r="C33" s="64"/>
      <c r="D33" s="64"/>
      <c r="E33" s="64"/>
      <c r="F33" s="64"/>
    </row>
    <row r="34" spans="1:6" s="35" customFormat="1" ht="39" x14ac:dyDescent="0.85">
      <c r="A34" s="51"/>
    </row>
    <row r="35" spans="1:6" s="35" customFormat="1" ht="22.5" x14ac:dyDescent="0.25">
      <c r="D35" s="53"/>
      <c r="E35" s="53"/>
      <c r="F35" s="54"/>
    </row>
    <row r="36" spans="1:6" s="35" customFormat="1" ht="19.5" x14ac:dyDescent="0.25">
      <c r="A36" s="481" t="s">
        <v>360</v>
      </c>
      <c r="B36" s="481"/>
      <c r="C36" s="481"/>
      <c r="E36" s="84"/>
      <c r="F36" s="197" t="s">
        <v>361</v>
      </c>
    </row>
    <row r="37" spans="1:6" s="35" customFormat="1" ht="18" x14ac:dyDescent="0.25">
      <c r="A37" s="67"/>
      <c r="B37" s="63"/>
      <c r="C37" s="63"/>
      <c r="D37" s="63"/>
      <c r="E37" s="63"/>
      <c r="F37" s="63"/>
    </row>
    <row r="38" spans="1:6" s="35" customFormat="1" ht="18" x14ac:dyDescent="0.25">
      <c r="A38" s="67"/>
      <c r="B38" s="63"/>
      <c r="C38" s="63"/>
      <c r="D38" s="63"/>
      <c r="E38" s="63"/>
      <c r="F38" s="63"/>
    </row>
    <row r="39" spans="1:6" s="35" customFormat="1" ht="18" x14ac:dyDescent="0.25">
      <c r="A39" s="67"/>
      <c r="B39" s="63"/>
      <c r="C39" s="63"/>
      <c r="D39" s="63"/>
      <c r="E39" s="63"/>
      <c r="F39" s="63"/>
    </row>
    <row r="40" spans="1:6" s="35" customFormat="1" ht="18" x14ac:dyDescent="0.25">
      <c r="A40" s="67"/>
      <c r="B40" s="63"/>
      <c r="C40" s="63"/>
      <c r="D40" s="63"/>
      <c r="E40" s="63"/>
      <c r="F40" s="63"/>
    </row>
    <row r="41" spans="1:6" s="35" customFormat="1" ht="18" x14ac:dyDescent="0.25">
      <c r="A41" s="85"/>
      <c r="B41" s="64"/>
      <c r="C41" s="64"/>
      <c r="D41" s="64"/>
      <c r="E41" s="64"/>
      <c r="F41" s="64"/>
    </row>
    <row r="42" spans="1:6" s="35" customFormat="1" ht="18" x14ac:dyDescent="0.25">
      <c r="A42" s="66"/>
      <c r="B42" s="68"/>
      <c r="C42" s="68"/>
      <c r="D42" s="68"/>
      <c r="E42" s="68"/>
      <c r="F42" s="68"/>
    </row>
    <row r="43" spans="1:6" s="35" customFormat="1" ht="18" x14ac:dyDescent="0.25">
      <c r="A43" s="66"/>
      <c r="B43" s="63"/>
      <c r="C43" s="68"/>
      <c r="D43" s="68"/>
      <c r="E43" s="68"/>
      <c r="F43" s="63"/>
    </row>
    <row r="44" spans="1:6" s="35" customFormat="1" ht="18" x14ac:dyDescent="0.25">
      <c r="A44" s="66"/>
      <c r="B44" s="68"/>
      <c r="C44" s="68"/>
      <c r="D44" s="68"/>
      <c r="E44" s="68"/>
      <c r="F44" s="68"/>
    </row>
    <row r="45" spans="1:6" s="35" customFormat="1" ht="18" x14ac:dyDescent="0.25">
      <c r="A45" s="66"/>
      <c r="B45" s="63"/>
      <c r="C45" s="68"/>
      <c r="D45" s="68"/>
      <c r="E45" s="68"/>
      <c r="F45" s="63"/>
    </row>
    <row r="46" spans="1:6" s="35" customFormat="1" ht="18" x14ac:dyDescent="0.25">
      <c r="A46" s="66"/>
      <c r="B46" s="68"/>
      <c r="C46" s="68"/>
      <c r="D46" s="68"/>
      <c r="E46" s="68"/>
      <c r="F46" s="68"/>
    </row>
    <row r="47" spans="1:6" s="35" customFormat="1" ht="18" x14ac:dyDescent="0.25">
      <c r="A47" s="66"/>
      <c r="B47" s="63"/>
      <c r="C47" s="68"/>
      <c r="D47" s="68"/>
      <c r="E47" s="68"/>
      <c r="F47" s="63"/>
    </row>
    <row r="48" spans="1:6" s="35" customFormat="1" ht="18" x14ac:dyDescent="0.4">
      <c r="B48" s="86"/>
      <c r="C48" s="86"/>
      <c r="D48" s="86"/>
      <c r="E48" s="86"/>
      <c r="F48" s="86"/>
    </row>
    <row r="49" spans="1:9" s="35" customFormat="1" ht="19.5" x14ac:dyDescent="0.4">
      <c r="A49" s="66"/>
      <c r="B49" s="68"/>
      <c r="C49" s="482" t="s">
        <v>355</v>
      </c>
      <c r="D49" s="482"/>
      <c r="E49" s="482"/>
      <c r="F49" s="482"/>
    </row>
    <row r="50" spans="1:9" s="35" customFormat="1" ht="14.25" customHeight="1" x14ac:dyDescent="0.25">
      <c r="A50" s="66"/>
      <c r="B50" s="63"/>
      <c r="C50" s="68"/>
      <c r="D50" s="68"/>
      <c r="E50" s="68"/>
      <c r="F50" s="63"/>
    </row>
    <row r="51" spans="1:9" s="35" customFormat="1" ht="18" x14ac:dyDescent="0.25">
      <c r="A51" s="66"/>
      <c r="B51" s="68"/>
      <c r="C51" s="68"/>
      <c r="D51" s="68"/>
      <c r="E51" s="68"/>
      <c r="F51" s="68"/>
    </row>
    <row r="52" spans="1:9" s="35" customFormat="1" ht="18" x14ac:dyDescent="0.25">
      <c r="A52" s="66"/>
      <c r="B52" s="63"/>
      <c r="C52" s="68"/>
      <c r="D52" s="68"/>
      <c r="E52" s="68"/>
      <c r="F52" s="63"/>
    </row>
    <row r="53" spans="1:9" s="35" customFormat="1" ht="18" x14ac:dyDescent="0.25">
      <c r="A53" s="66"/>
      <c r="B53" s="68"/>
      <c r="C53" s="68"/>
      <c r="D53" s="68"/>
      <c r="E53" s="68"/>
      <c r="F53" s="68"/>
    </row>
    <row r="54" spans="1:9" s="35" customFormat="1" ht="18" x14ac:dyDescent="0.25">
      <c r="A54" s="66"/>
      <c r="B54" s="63"/>
      <c r="C54" s="68"/>
      <c r="D54" s="68"/>
      <c r="E54" s="68"/>
      <c r="F54" s="63"/>
    </row>
    <row r="55" spans="1:9" s="35" customFormat="1" ht="29.25" customHeight="1" x14ac:dyDescent="0.25">
      <c r="C55" s="66"/>
      <c r="D55" s="64"/>
      <c r="E55" s="64"/>
      <c r="F55" s="64"/>
    </row>
    <row r="56" spans="1:9" s="35" customFormat="1" ht="18" customHeight="1" x14ac:dyDescent="0.25">
      <c r="F56" s="68"/>
    </row>
    <row r="57" spans="1:9" s="35" customFormat="1" ht="18" x14ac:dyDescent="0.25">
      <c r="A57" s="66"/>
      <c r="B57" s="63"/>
      <c r="C57" s="68"/>
      <c r="D57" s="68"/>
      <c r="E57" s="68"/>
      <c r="F57" s="63"/>
      <c r="H57" s="87"/>
    </row>
    <row r="58" spans="1:9" s="35" customFormat="1" ht="18" x14ac:dyDescent="0.25">
      <c r="A58" s="66"/>
      <c r="B58" s="68"/>
      <c r="C58" s="68"/>
      <c r="D58" s="68"/>
      <c r="E58" s="68"/>
      <c r="F58" s="68"/>
    </row>
    <row r="59" spans="1:9" s="35" customFormat="1" ht="18" x14ac:dyDescent="0.25">
      <c r="A59" s="85"/>
      <c r="B59" s="64"/>
      <c r="C59" s="64"/>
      <c r="D59" s="64"/>
      <c r="E59" s="64"/>
      <c r="F59" s="64"/>
    </row>
    <row r="60" spans="1:9" s="100" customFormat="1" ht="19.5" x14ac:dyDescent="0.35">
      <c r="A60" s="171"/>
      <c r="B60" s="198" t="s">
        <v>362</v>
      </c>
      <c r="C60" s="483" t="s">
        <v>363</v>
      </c>
      <c r="D60" s="483"/>
      <c r="E60" s="483"/>
      <c r="F60" s="157" t="s">
        <v>364</v>
      </c>
      <c r="G60" s="484" t="s">
        <v>365</v>
      </c>
      <c r="H60" s="484"/>
      <c r="I60" s="484"/>
    </row>
    <row r="61" spans="1:9" s="35" customFormat="1" ht="18" x14ac:dyDescent="0.25">
      <c r="A61" s="66"/>
      <c r="B61" s="68"/>
      <c r="C61" s="68"/>
      <c r="D61" s="68"/>
      <c r="E61" s="68"/>
      <c r="F61" s="68"/>
    </row>
    <row r="62" spans="1:9" s="35" customFormat="1" ht="18" x14ac:dyDescent="0.25">
      <c r="A62" s="66"/>
      <c r="B62" s="63"/>
      <c r="C62" s="68"/>
      <c r="D62" s="68"/>
      <c r="E62" s="68"/>
      <c r="F62" s="63"/>
    </row>
    <row r="63" spans="1:9" s="35" customFormat="1" ht="18" x14ac:dyDescent="0.25">
      <c r="A63" s="66"/>
      <c r="B63" s="68"/>
      <c r="C63" s="68"/>
      <c r="D63" s="68"/>
      <c r="E63" s="68"/>
      <c r="F63" s="68"/>
    </row>
    <row r="64" spans="1:9" s="35" customFormat="1" ht="18" customHeight="1" x14ac:dyDescent="0.25"/>
    <row r="65" spans="1:10" s="35" customFormat="1" ht="18" customHeight="1" x14ac:dyDescent="0.25">
      <c r="A65" s="485" t="s">
        <v>366</v>
      </c>
      <c r="B65" s="485"/>
      <c r="C65" s="485"/>
      <c r="D65" s="485"/>
      <c r="E65" s="485"/>
      <c r="F65" s="485"/>
      <c r="G65" s="485"/>
      <c r="H65" s="485"/>
      <c r="I65" s="485"/>
      <c r="J65" s="485"/>
    </row>
    <row r="66" spans="1:10" s="35" customFormat="1" ht="18" x14ac:dyDescent="0.25">
      <c r="A66" s="66"/>
      <c r="B66" s="63"/>
      <c r="C66" s="68"/>
      <c r="D66" s="68"/>
      <c r="E66" s="68"/>
      <c r="F66" s="63"/>
    </row>
    <row r="67" spans="1:10" s="35" customFormat="1" ht="18" x14ac:dyDescent="0.25">
      <c r="A67" s="66"/>
      <c r="B67" s="68"/>
      <c r="C67" s="68"/>
      <c r="D67" s="68"/>
      <c r="E67" s="68"/>
      <c r="F67" s="68"/>
    </row>
    <row r="68" spans="1:10" s="35" customFormat="1" ht="18" x14ac:dyDescent="0.25">
      <c r="A68" s="85"/>
      <c r="B68" s="64"/>
      <c r="C68" s="64"/>
      <c r="D68" s="64"/>
      <c r="E68" s="64"/>
      <c r="F68" s="64"/>
    </row>
    <row r="69" spans="1:10" s="35" customFormat="1" ht="18" x14ac:dyDescent="0.25">
      <c r="A69" s="66"/>
      <c r="B69" s="68"/>
      <c r="C69" s="68"/>
      <c r="D69" s="68"/>
      <c r="E69" s="68"/>
      <c r="F69" s="68"/>
    </row>
    <row r="70" spans="1:10" s="35" customFormat="1" ht="18" x14ac:dyDescent="0.25">
      <c r="A70" s="66"/>
      <c r="B70" s="63"/>
      <c r="C70" s="68"/>
      <c r="D70" s="68"/>
      <c r="E70" s="68"/>
      <c r="F70" s="63"/>
    </row>
    <row r="71" spans="1:10" s="35" customFormat="1" ht="18" x14ac:dyDescent="0.25">
      <c r="A71" s="66"/>
      <c r="B71" s="68"/>
      <c r="C71" s="68"/>
      <c r="D71" s="68"/>
      <c r="E71" s="68"/>
      <c r="F71" s="68"/>
    </row>
    <row r="72" spans="1:10" s="35" customFormat="1" ht="18" x14ac:dyDescent="0.25">
      <c r="A72" s="66"/>
      <c r="B72" s="63"/>
      <c r="C72" s="68"/>
      <c r="D72" s="68"/>
      <c r="E72" s="68"/>
      <c r="F72" s="63"/>
    </row>
    <row r="73" spans="1:10" s="35" customFormat="1" ht="18" x14ac:dyDescent="0.25">
      <c r="A73" s="85"/>
      <c r="B73" s="64"/>
      <c r="C73" s="64"/>
      <c r="D73" s="64"/>
      <c r="E73" s="64"/>
      <c r="F73" s="64"/>
    </row>
    <row r="74" spans="1:10" s="35" customFormat="1" ht="18" x14ac:dyDescent="0.25">
      <c r="A74" s="66"/>
      <c r="B74" s="63"/>
      <c r="C74" s="68"/>
      <c r="D74" s="68"/>
      <c r="E74" s="68"/>
      <c r="F74" s="63"/>
    </row>
    <row r="75" spans="1:10" s="35" customFormat="1" ht="18" x14ac:dyDescent="0.25">
      <c r="A75" s="66"/>
      <c r="B75" s="68"/>
      <c r="C75" s="68"/>
      <c r="D75" s="68"/>
      <c r="E75" s="68"/>
      <c r="F75" s="68"/>
    </row>
    <row r="76" spans="1:10" s="35" customFormat="1" ht="18" x14ac:dyDescent="0.25">
      <c r="A76" s="66"/>
      <c r="B76" s="63"/>
      <c r="C76" s="68"/>
      <c r="D76" s="68"/>
      <c r="E76" s="68"/>
      <c r="F76" s="63"/>
    </row>
    <row r="77" spans="1:10" s="35" customFormat="1" ht="18" x14ac:dyDescent="0.25">
      <c r="A77" s="66"/>
      <c r="B77" s="68"/>
      <c r="C77" s="68"/>
      <c r="D77" s="68"/>
      <c r="E77" s="68"/>
      <c r="F77" s="68"/>
    </row>
    <row r="78" spans="1:10" s="35" customFormat="1" ht="18" x14ac:dyDescent="0.25">
      <c r="A78" s="66"/>
      <c r="B78" s="63"/>
      <c r="C78" s="68"/>
      <c r="D78" s="68"/>
      <c r="E78" s="68"/>
      <c r="F78" s="63"/>
    </row>
    <row r="79" spans="1:10" s="35" customFormat="1" ht="18" x14ac:dyDescent="0.25">
      <c r="A79" s="85"/>
      <c r="B79" s="64"/>
      <c r="C79" s="64"/>
      <c r="D79" s="64"/>
      <c r="E79" s="64"/>
      <c r="F79" s="64"/>
    </row>
    <row r="80" spans="1:10" s="35" customFormat="1" ht="18" x14ac:dyDescent="0.25">
      <c r="A80" s="66"/>
      <c r="B80" s="63"/>
      <c r="C80" s="63"/>
      <c r="D80" s="63"/>
      <c r="E80" s="63"/>
      <c r="F80" s="63"/>
    </row>
    <row r="81" spans="1:6" s="35" customFormat="1" ht="18" x14ac:dyDescent="0.25">
      <c r="A81" s="66"/>
      <c r="B81" s="63"/>
      <c r="C81" s="63"/>
      <c r="D81" s="63"/>
      <c r="E81" s="63"/>
      <c r="F81" s="63"/>
    </row>
    <row r="82" spans="1:6" s="35" customFormat="1" ht="18" x14ac:dyDescent="0.25">
      <c r="A82" s="66"/>
      <c r="B82" s="63"/>
      <c r="C82" s="63"/>
      <c r="D82" s="63"/>
      <c r="E82" s="63"/>
      <c r="F82" s="63"/>
    </row>
    <row r="83" spans="1:6" s="35" customFormat="1" ht="18" x14ac:dyDescent="0.25">
      <c r="A83" s="66"/>
      <c r="B83" s="63"/>
      <c r="C83" s="63"/>
      <c r="D83" s="63"/>
      <c r="E83" s="63"/>
      <c r="F83" s="63"/>
    </row>
    <row r="84" spans="1:6" s="35" customFormat="1" ht="18" x14ac:dyDescent="0.25">
      <c r="A84" s="66"/>
      <c r="B84" s="63"/>
      <c r="C84" s="63"/>
      <c r="D84" s="63"/>
      <c r="E84" s="63"/>
      <c r="F84" s="63"/>
    </row>
    <row r="85" spans="1:6" s="35" customFormat="1" ht="39" x14ac:dyDescent="0.85">
      <c r="A85" s="51"/>
    </row>
    <row r="86" spans="1:6" s="35" customFormat="1" ht="22.5" x14ac:dyDescent="0.5">
      <c r="A86" s="52"/>
      <c r="B86" s="36"/>
      <c r="C86" s="53"/>
      <c r="D86" s="53"/>
      <c r="E86" s="53"/>
      <c r="F86" s="54"/>
    </row>
    <row r="87" spans="1:6" s="35" customFormat="1" ht="19.5" x14ac:dyDescent="0.25">
      <c r="A87" s="88"/>
      <c r="B87" s="89"/>
      <c r="C87" s="90"/>
      <c r="D87" s="90"/>
      <c r="E87" s="90"/>
      <c r="F87" s="90"/>
    </row>
    <row r="88" spans="1:6" s="35" customFormat="1" ht="18" x14ac:dyDescent="0.25">
      <c r="A88" s="85"/>
      <c r="B88" s="64"/>
      <c r="C88" s="64"/>
      <c r="D88" s="64"/>
      <c r="E88" s="64"/>
      <c r="F88" s="64"/>
    </row>
    <row r="89" spans="1:6" s="35" customFormat="1" ht="18" x14ac:dyDescent="0.25">
      <c r="A89" s="66"/>
      <c r="B89" s="63"/>
      <c r="C89" s="63"/>
      <c r="D89" s="63"/>
      <c r="E89" s="63"/>
      <c r="F89" s="63"/>
    </row>
    <row r="90" spans="1:6" s="35" customFormat="1" ht="18" x14ac:dyDescent="0.25">
      <c r="A90" s="66"/>
      <c r="B90" s="63"/>
      <c r="C90" s="63"/>
      <c r="D90" s="63"/>
      <c r="E90" s="63"/>
      <c r="F90" s="63"/>
    </row>
    <row r="91" spans="1:6" s="35" customFormat="1" ht="18" x14ac:dyDescent="0.25">
      <c r="A91" s="66"/>
      <c r="B91" s="63"/>
      <c r="C91" s="63"/>
      <c r="D91" s="68"/>
      <c r="E91" s="68"/>
      <c r="F91" s="63"/>
    </row>
    <row r="92" spans="1:6" s="35" customFormat="1" ht="18" x14ac:dyDescent="0.25">
      <c r="A92" s="66"/>
      <c r="B92" s="63"/>
      <c r="C92" s="63"/>
      <c r="D92" s="63"/>
      <c r="E92" s="63"/>
      <c r="F92" s="63"/>
    </row>
    <row r="93" spans="1:6" s="35" customFormat="1" ht="18" x14ac:dyDescent="0.25">
      <c r="A93" s="66"/>
      <c r="B93" s="63"/>
      <c r="C93" s="63"/>
      <c r="D93" s="63"/>
      <c r="E93" s="63"/>
      <c r="F93" s="63"/>
    </row>
    <row r="94" spans="1:6" s="35" customFormat="1" ht="18" x14ac:dyDescent="0.25">
      <c r="A94" s="66"/>
      <c r="B94" s="63"/>
      <c r="C94" s="63"/>
      <c r="D94" s="63"/>
      <c r="E94" s="63"/>
      <c r="F94" s="63"/>
    </row>
    <row r="95" spans="1:6" s="35" customFormat="1" ht="18" x14ac:dyDescent="0.25">
      <c r="A95" s="66"/>
      <c r="B95" s="63"/>
      <c r="C95" s="63"/>
      <c r="D95" s="63"/>
      <c r="E95" s="63"/>
      <c r="F95" s="63"/>
    </row>
    <row r="96" spans="1:6" s="35" customFormat="1" ht="18" x14ac:dyDescent="0.25">
      <c r="A96" s="66"/>
      <c r="B96" s="63"/>
      <c r="C96" s="63"/>
      <c r="D96" s="63"/>
      <c r="E96" s="63"/>
      <c r="F96" s="63"/>
    </row>
    <row r="97" spans="1:6" s="35" customFormat="1" ht="18" x14ac:dyDescent="0.25">
      <c r="A97" s="66"/>
      <c r="B97" s="63"/>
      <c r="C97" s="63"/>
      <c r="D97" s="63"/>
      <c r="E97" s="63"/>
      <c r="F97" s="63"/>
    </row>
    <row r="98" spans="1:6" s="35" customFormat="1" ht="18" x14ac:dyDescent="0.25">
      <c r="A98" s="66"/>
      <c r="B98" s="63"/>
      <c r="C98" s="63"/>
      <c r="D98" s="63"/>
      <c r="E98" s="63"/>
      <c r="F98" s="63"/>
    </row>
    <row r="99" spans="1:6" s="35" customFormat="1" ht="18" x14ac:dyDescent="0.25">
      <c r="A99" s="85"/>
      <c r="B99" s="64"/>
      <c r="C99" s="64"/>
      <c r="D99" s="64"/>
      <c r="E99" s="64"/>
      <c r="F99" s="64"/>
    </row>
    <row r="100" spans="1:6" s="35" customFormat="1" ht="18" x14ac:dyDescent="0.25">
      <c r="A100" s="66"/>
      <c r="B100" s="63"/>
      <c r="C100" s="63"/>
      <c r="D100" s="63"/>
      <c r="E100" s="63"/>
      <c r="F100" s="63"/>
    </row>
    <row r="101" spans="1:6" s="35" customFormat="1" ht="18" x14ac:dyDescent="0.25">
      <c r="A101" s="66"/>
      <c r="B101" s="63"/>
      <c r="C101" s="63"/>
      <c r="D101" s="63"/>
      <c r="E101" s="63"/>
      <c r="F101" s="63"/>
    </row>
    <row r="102" spans="1:6" s="35" customFormat="1" ht="18" x14ac:dyDescent="0.25">
      <c r="A102" s="66"/>
      <c r="B102" s="63"/>
      <c r="C102" s="63"/>
      <c r="D102" s="63"/>
      <c r="E102" s="63"/>
      <c r="F102" s="63"/>
    </row>
    <row r="103" spans="1:6" s="35" customFormat="1" ht="18" x14ac:dyDescent="0.25">
      <c r="A103" s="66"/>
      <c r="B103" s="63"/>
      <c r="C103" s="63"/>
      <c r="D103" s="63"/>
      <c r="E103" s="63"/>
      <c r="F103" s="63"/>
    </row>
    <row r="104" spans="1:6" s="35" customFormat="1" ht="18" x14ac:dyDescent="0.25">
      <c r="A104" s="66"/>
      <c r="B104" s="63"/>
      <c r="C104" s="63"/>
      <c r="D104" s="63"/>
      <c r="E104" s="63"/>
      <c r="F104" s="63"/>
    </row>
    <row r="105" spans="1:6" s="35" customFormat="1" ht="18" x14ac:dyDescent="0.25">
      <c r="A105" s="85"/>
      <c r="B105" s="64"/>
      <c r="C105" s="64"/>
      <c r="D105" s="64"/>
      <c r="E105" s="64"/>
      <c r="F105" s="64"/>
    </row>
    <row r="106" spans="1:6" s="35" customFormat="1" ht="18" x14ac:dyDescent="0.25">
      <c r="A106" s="66"/>
      <c r="B106" s="63"/>
      <c r="C106" s="63"/>
      <c r="D106" s="63"/>
      <c r="E106" s="63"/>
      <c r="F106" s="63"/>
    </row>
    <row r="107" spans="1:6" s="35" customFormat="1" ht="18" x14ac:dyDescent="0.25">
      <c r="A107" s="66"/>
      <c r="B107" s="63"/>
      <c r="C107" s="63"/>
      <c r="D107" s="63"/>
      <c r="E107" s="63"/>
      <c r="F107" s="63"/>
    </row>
    <row r="108" spans="1:6" s="35" customFormat="1" ht="18" x14ac:dyDescent="0.25">
      <c r="A108" s="66"/>
      <c r="B108" s="63"/>
      <c r="C108" s="63"/>
      <c r="D108" s="63"/>
      <c r="E108" s="63"/>
      <c r="F108" s="63"/>
    </row>
    <row r="109" spans="1:6" s="35" customFormat="1" ht="18" x14ac:dyDescent="0.25">
      <c r="A109" s="66"/>
      <c r="B109" s="63"/>
      <c r="C109" s="63"/>
      <c r="D109" s="63"/>
      <c r="E109" s="63"/>
      <c r="F109" s="63"/>
    </row>
    <row r="110" spans="1:6" s="35" customFormat="1" ht="18" x14ac:dyDescent="0.25">
      <c r="A110" s="85"/>
      <c r="B110" s="64"/>
      <c r="C110" s="64"/>
      <c r="D110" s="64"/>
      <c r="E110" s="64"/>
      <c r="F110" s="64"/>
    </row>
    <row r="111" spans="1:6" s="35" customFormat="1" ht="18" x14ac:dyDescent="0.25">
      <c r="A111" s="66"/>
      <c r="B111" s="63"/>
      <c r="C111" s="63"/>
      <c r="D111" s="63"/>
      <c r="E111" s="63"/>
      <c r="F111" s="63"/>
    </row>
    <row r="112" spans="1:6" s="35" customFormat="1" ht="18" x14ac:dyDescent="0.25">
      <c r="A112" s="66"/>
      <c r="B112" s="63"/>
      <c r="C112" s="63"/>
      <c r="D112" s="63"/>
      <c r="E112" s="63"/>
      <c r="F112" s="63"/>
    </row>
    <row r="113" spans="1:11" s="35" customFormat="1" ht="18" x14ac:dyDescent="0.25">
      <c r="A113" s="66"/>
      <c r="B113" s="63"/>
      <c r="C113" s="63"/>
      <c r="D113" s="63"/>
      <c r="E113" s="63"/>
      <c r="F113" s="63"/>
    </row>
    <row r="114" spans="1:11" s="35" customFormat="1" ht="18" x14ac:dyDescent="0.25">
      <c r="A114" s="85"/>
      <c r="B114" s="64"/>
      <c r="C114" s="64"/>
      <c r="D114" s="64"/>
      <c r="E114" s="64"/>
      <c r="F114" s="64"/>
    </row>
    <row r="115" spans="1:11" s="35" customFormat="1" ht="18" x14ac:dyDescent="0.25">
      <c r="A115" s="66"/>
      <c r="B115" s="63"/>
      <c r="C115" s="63"/>
      <c r="D115" s="63"/>
      <c r="E115" s="63"/>
      <c r="F115" s="63"/>
    </row>
    <row r="116" spans="1:11" s="35" customFormat="1" ht="18" x14ac:dyDescent="0.25">
      <c r="A116" s="66"/>
      <c r="B116" s="63"/>
      <c r="C116" s="63"/>
      <c r="D116" s="63"/>
      <c r="E116" s="63"/>
      <c r="F116" s="63"/>
    </row>
    <row r="117" spans="1:11" s="35" customFormat="1" ht="18" x14ac:dyDescent="0.25">
      <c r="A117" s="66"/>
      <c r="B117" s="63"/>
      <c r="C117" s="63"/>
      <c r="D117" s="63"/>
      <c r="E117" s="63"/>
      <c r="F117" s="63"/>
    </row>
    <row r="118" spans="1:11" s="35" customFormat="1" ht="18" x14ac:dyDescent="0.25">
      <c r="A118" s="66"/>
      <c r="B118" s="63"/>
      <c r="C118" s="63"/>
      <c r="D118" s="63"/>
      <c r="E118" s="63"/>
      <c r="F118" s="63"/>
    </row>
    <row r="119" spans="1:11" s="35" customFormat="1" ht="18" x14ac:dyDescent="0.25">
      <c r="A119" s="66"/>
      <c r="B119" s="63"/>
      <c r="C119" s="63"/>
      <c r="D119" s="63"/>
      <c r="E119" s="63"/>
      <c r="F119" s="63"/>
    </row>
    <row r="120" spans="1:11" s="35" customFormat="1" ht="18" x14ac:dyDescent="0.25">
      <c r="A120" s="66"/>
      <c r="B120" s="63"/>
      <c r="C120" s="63"/>
      <c r="D120" s="63"/>
      <c r="E120" s="63"/>
      <c r="F120" s="63"/>
    </row>
    <row r="121" spans="1:11" s="35" customFormat="1" ht="29.25" customHeight="1" x14ac:dyDescent="0.25">
      <c r="A121" s="486"/>
      <c r="B121" s="486"/>
      <c r="C121" s="486"/>
      <c r="D121" s="486"/>
      <c r="E121" s="486"/>
      <c r="F121" s="486"/>
    </row>
    <row r="122" spans="1:11" s="35" customFormat="1" ht="63" customHeight="1" x14ac:dyDescent="0.35">
      <c r="A122" s="487"/>
      <c r="B122" s="487"/>
      <c r="C122" s="487"/>
      <c r="D122" s="487"/>
      <c r="E122" s="487"/>
      <c r="F122" s="487"/>
      <c r="G122" s="69"/>
      <c r="H122" s="69"/>
      <c r="I122" s="69"/>
      <c r="J122" s="69"/>
      <c r="K122" s="69"/>
    </row>
    <row r="123" spans="1:11" s="35" customFormat="1" ht="141" customHeight="1" x14ac:dyDescent="0.35">
      <c r="A123" s="487"/>
      <c r="B123" s="487"/>
      <c r="C123" s="487"/>
      <c r="D123" s="487"/>
      <c r="E123" s="487"/>
      <c r="F123" s="487"/>
      <c r="G123" s="69"/>
      <c r="H123" s="69"/>
      <c r="I123" s="69"/>
      <c r="J123" s="69"/>
      <c r="K123" s="69"/>
    </row>
    <row r="124" spans="1:11" s="35" customFormat="1" ht="48" customHeight="1" x14ac:dyDescent="0.35">
      <c r="A124" s="487"/>
      <c r="B124" s="487"/>
      <c r="C124" s="487"/>
      <c r="D124" s="487"/>
      <c r="E124" s="487"/>
      <c r="F124" s="487"/>
      <c r="G124" s="91"/>
      <c r="H124" s="91"/>
      <c r="I124" s="91"/>
      <c r="J124" s="91"/>
      <c r="K124" s="91"/>
    </row>
    <row r="125" spans="1:11" s="92" customFormat="1" ht="69.75" customHeight="1" x14ac:dyDescent="0.35">
      <c r="A125" s="475"/>
      <c r="B125" s="475"/>
      <c r="C125" s="475"/>
      <c r="D125" s="475"/>
      <c r="E125" s="475"/>
      <c r="F125" s="475"/>
      <c r="G125" s="72"/>
      <c r="H125" s="72"/>
      <c r="I125" s="72"/>
      <c r="J125" s="73"/>
      <c r="K125" s="74"/>
    </row>
    <row r="126" spans="1:11" s="75" customFormat="1" ht="69.75" customHeight="1" x14ac:dyDescent="0.35">
      <c r="A126" s="71"/>
      <c r="B126" s="71"/>
      <c r="C126" s="71"/>
      <c r="D126" s="71"/>
      <c r="E126" s="71"/>
      <c r="F126" s="71"/>
      <c r="G126" s="72"/>
      <c r="H126" s="72"/>
      <c r="I126" s="72"/>
      <c r="J126" s="73"/>
      <c r="K126" s="74"/>
    </row>
    <row r="127" spans="1:11" ht="44.25" customHeight="1" x14ac:dyDescent="0.35">
      <c r="A127" s="76"/>
      <c r="B127" s="76"/>
      <c r="C127" s="76"/>
      <c r="D127" s="76"/>
      <c r="E127" s="76"/>
      <c r="F127" s="76"/>
      <c r="G127" s="76"/>
      <c r="H127" s="76"/>
      <c r="I127" s="76"/>
      <c r="J127" s="77"/>
      <c r="K127" s="78"/>
    </row>
    <row r="128" spans="1:11" ht="16.5" x14ac:dyDescent="0.35">
      <c r="A128" s="76"/>
      <c r="B128" s="76"/>
      <c r="C128" s="76"/>
      <c r="D128" s="76"/>
      <c r="E128" s="76"/>
      <c r="F128" s="76"/>
      <c r="G128" s="76"/>
      <c r="H128" s="76"/>
      <c r="I128" s="76"/>
      <c r="J128" s="77"/>
      <c r="K128" s="78"/>
    </row>
    <row r="129" spans="1:11" ht="16.5" x14ac:dyDescent="0.35">
      <c r="A129" s="76"/>
      <c r="B129" s="76"/>
      <c r="C129" s="76"/>
      <c r="D129" s="76"/>
      <c r="E129" s="76"/>
      <c r="F129" s="76"/>
      <c r="G129" s="76"/>
      <c r="H129" s="76"/>
      <c r="I129" s="76"/>
      <c r="J129" s="77"/>
      <c r="K129" s="78"/>
    </row>
    <row r="130" spans="1:11" ht="16.5" x14ac:dyDescent="0.35">
      <c r="A130" s="76"/>
      <c r="B130" s="76"/>
      <c r="C130" s="76"/>
      <c r="D130" s="76"/>
      <c r="E130" s="76"/>
      <c r="F130" s="76"/>
      <c r="G130" s="76"/>
      <c r="H130" s="76"/>
      <c r="I130" s="76"/>
      <c r="J130" s="77"/>
      <c r="K130" s="78"/>
    </row>
  </sheetData>
  <mergeCells count="13">
    <mergeCell ref="A125:F125"/>
    <mergeCell ref="E10:G10"/>
    <mergeCell ref="A26:C26"/>
    <mergeCell ref="D26:G26"/>
    <mergeCell ref="A36:C36"/>
    <mergeCell ref="C49:F49"/>
    <mergeCell ref="C60:E60"/>
    <mergeCell ref="G60:I60"/>
    <mergeCell ref="A65:J65"/>
    <mergeCell ref="A121:F121"/>
    <mergeCell ref="A122:F122"/>
    <mergeCell ref="A123:F123"/>
    <mergeCell ref="A124:F124"/>
  </mergeCells>
  <printOptions horizontalCentered="1"/>
  <pageMargins left="0" right="0" top="0" bottom="0" header="0" footer="0"/>
  <pageSetup paperSize="9" scale="59" orientation="portrait" r:id="rId1"/>
  <rowBreaks count="1" manualBreakCount="1">
    <brk id="84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1E097-368C-4FDE-B6D5-5D60ADF230A5}">
  <sheetPr>
    <pageSetUpPr fitToPage="1"/>
  </sheetPr>
  <dimension ref="A1:U45"/>
  <sheetViews>
    <sheetView view="pageBreakPreview" zoomScale="60" zoomScaleNormal="80" workbookViewId="0">
      <selection activeCell="B2" sqref="B2"/>
    </sheetView>
  </sheetViews>
  <sheetFormatPr defaultRowHeight="15" x14ac:dyDescent="0.25"/>
  <cols>
    <col min="1" max="1" width="41.875" style="1" customWidth="1"/>
    <col min="2" max="2" width="4.75" style="35" customWidth="1"/>
    <col min="3" max="3" width="18.75" style="1" customWidth="1"/>
    <col min="4" max="4" width="18.625" style="1" customWidth="1"/>
    <col min="5" max="5" width="1.5" style="1" customWidth="1"/>
    <col min="6" max="6" width="1.625" style="1" customWidth="1"/>
    <col min="7" max="7" width="1.5" style="1" customWidth="1"/>
    <col min="8" max="8" width="41.375" style="1" customWidth="1"/>
    <col min="9" max="9" width="5" style="1" customWidth="1"/>
    <col min="10" max="10" width="41.375" style="1" customWidth="1"/>
    <col min="11" max="16384" width="9" style="1"/>
  </cols>
  <sheetData>
    <row r="1" spans="1:21" ht="25.5" customHeight="1" x14ac:dyDescent="0.5">
      <c r="A1" s="35"/>
      <c r="B1" s="140"/>
      <c r="C1" s="140"/>
      <c r="D1" s="140"/>
      <c r="E1" s="140"/>
      <c r="F1" s="140"/>
      <c r="G1" s="140"/>
      <c r="H1" s="140"/>
      <c r="I1" s="36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ht="81.75" customHeight="1" x14ac:dyDescent="1.35">
      <c r="A2" s="35"/>
      <c r="C2" s="39"/>
      <c r="D2" s="148"/>
      <c r="E2" s="41"/>
      <c r="F2" s="149"/>
      <c r="G2" s="150"/>
      <c r="H2" s="150"/>
      <c r="I2" s="150"/>
      <c r="J2" s="450" t="s">
        <v>372</v>
      </c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</row>
    <row r="3" spans="1:21" ht="9.75" customHeight="1" x14ac:dyDescent="1.1000000000000001">
      <c r="A3" s="35"/>
      <c r="C3" s="39"/>
      <c r="D3" s="40"/>
      <c r="E3" s="41"/>
      <c r="F3" s="42"/>
      <c r="G3" s="43"/>
      <c r="H3" s="43"/>
      <c r="I3" s="43"/>
      <c r="J3" s="35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</row>
    <row r="4" spans="1:21" ht="37.5" customHeight="1" x14ac:dyDescent="1.1000000000000001">
      <c r="A4" s="44"/>
      <c r="B4" s="44"/>
      <c r="C4" s="39"/>
      <c r="D4" s="40"/>
      <c r="E4" s="41"/>
      <c r="F4" s="42"/>
      <c r="G4" s="43"/>
      <c r="H4" s="43"/>
      <c r="I4" s="43"/>
      <c r="J4" s="451" t="s">
        <v>186</v>
      </c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</row>
    <row r="5" spans="1:21" ht="37.5" customHeight="1" x14ac:dyDescent="1.1000000000000001">
      <c r="A5" s="38"/>
      <c r="B5" s="38"/>
      <c r="C5" s="39"/>
      <c r="D5" s="40"/>
      <c r="E5" s="41"/>
      <c r="F5" s="42"/>
      <c r="G5" s="43"/>
      <c r="H5" s="43"/>
      <c r="I5" s="43"/>
      <c r="J5" s="135" t="str">
        <f>+'Berlingo listaárak'!I4</f>
        <v>Érvényes: 2023. június 1-től a következő árlista hatályba lépéséig.</v>
      </c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31.5" x14ac:dyDescent="0.7">
      <c r="A6" s="35"/>
      <c r="C6" s="45"/>
      <c r="D6" s="41"/>
      <c r="E6" s="35"/>
      <c r="F6" s="35"/>
      <c r="G6" s="46"/>
      <c r="H6" s="35"/>
      <c r="I6" s="47"/>
      <c r="J6" s="135" t="s">
        <v>644</v>
      </c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</row>
    <row r="7" spans="1:21" s="48" customFormat="1" ht="27" x14ac:dyDescent="0.5">
      <c r="A7" s="141" t="s">
        <v>187</v>
      </c>
      <c r="B7" s="136"/>
      <c r="C7" s="141" t="s">
        <v>188</v>
      </c>
      <c r="D7" s="141"/>
      <c r="E7" s="94"/>
      <c r="F7" s="95"/>
      <c r="G7" s="96"/>
      <c r="H7" s="142" t="s">
        <v>189</v>
      </c>
      <c r="I7" s="96"/>
      <c r="J7" s="142" t="s">
        <v>191</v>
      </c>
    </row>
    <row r="8" spans="1:21" s="33" customFormat="1" ht="10.5" customHeight="1" x14ac:dyDescent="0.45">
      <c r="A8" s="93"/>
      <c r="B8" s="93"/>
      <c r="C8" s="97"/>
      <c r="D8" s="97"/>
      <c r="E8" s="98"/>
      <c r="F8" s="99"/>
      <c r="G8" s="99"/>
      <c r="H8" s="99"/>
      <c r="I8" s="99"/>
      <c r="J8" s="100"/>
    </row>
    <row r="9" spans="1:21" s="26" customFormat="1" ht="25.5" thickBot="1" x14ac:dyDescent="0.55000000000000004">
      <c r="A9" s="101" t="s">
        <v>197</v>
      </c>
      <c r="B9" s="101"/>
      <c r="C9" s="101"/>
      <c r="D9" s="102"/>
      <c r="E9" s="103"/>
      <c r="F9" s="104"/>
      <c r="G9" s="105"/>
      <c r="H9" s="104" t="s">
        <v>645</v>
      </c>
      <c r="I9" s="105"/>
      <c r="J9" s="104" t="s">
        <v>646</v>
      </c>
    </row>
    <row r="10" spans="1:21" s="33" customFormat="1" ht="27.75" thickTop="1" x14ac:dyDescent="0.45">
      <c r="A10" s="465" t="s">
        <v>198</v>
      </c>
      <c r="B10" s="137"/>
      <c r="C10" s="465" t="s">
        <v>194</v>
      </c>
      <c r="D10" s="106" t="s">
        <v>195</v>
      </c>
      <c r="E10" s="98"/>
      <c r="F10" s="107"/>
      <c r="G10" s="108"/>
      <c r="H10" s="109">
        <v>11030000</v>
      </c>
      <c r="I10" s="108"/>
      <c r="J10" s="109">
        <v>11280000</v>
      </c>
    </row>
    <row r="11" spans="1:21" s="33" customFormat="1" ht="24.75" thickBot="1" x14ac:dyDescent="0.5">
      <c r="A11" s="465"/>
      <c r="B11" s="137"/>
      <c r="C11" s="465"/>
      <c r="D11" s="110" t="s">
        <v>196</v>
      </c>
      <c r="E11" s="98"/>
      <c r="F11" s="111"/>
      <c r="G11" s="112"/>
      <c r="H11" s="113">
        <f>+H10*1.27</f>
        <v>14008100</v>
      </c>
      <c r="I11" s="112"/>
      <c r="J11" s="113">
        <f>+J10*1.27</f>
        <v>14325600</v>
      </c>
    </row>
    <row r="12" spans="1:21" s="33" customFormat="1" ht="10.5" customHeight="1" thickTop="1" x14ac:dyDescent="0.45">
      <c r="A12" s="99"/>
      <c r="B12" s="99"/>
      <c r="C12" s="97"/>
      <c r="D12" s="97"/>
      <c r="E12" s="98"/>
      <c r="F12" s="114"/>
      <c r="G12" s="114"/>
      <c r="H12" s="114"/>
      <c r="I12" s="114"/>
      <c r="J12" s="114"/>
    </row>
    <row r="13" spans="1:21" s="26" customFormat="1" ht="25.5" thickBot="1" x14ac:dyDescent="0.55000000000000004">
      <c r="A13" s="115"/>
      <c r="B13" s="101"/>
      <c r="C13" s="101"/>
      <c r="D13" s="102"/>
      <c r="E13" s="103"/>
      <c r="F13" s="104"/>
      <c r="G13" s="105"/>
      <c r="H13" s="104" t="s">
        <v>647</v>
      </c>
      <c r="I13" s="105"/>
      <c r="J13" s="104"/>
    </row>
    <row r="14" spans="1:21" s="33" customFormat="1" ht="27.75" thickTop="1" x14ac:dyDescent="0.45">
      <c r="A14" s="465" t="s">
        <v>367</v>
      </c>
      <c r="B14" s="137"/>
      <c r="C14" s="465" t="s">
        <v>194</v>
      </c>
      <c r="D14" s="106" t="s">
        <v>195</v>
      </c>
      <c r="E14" s="98"/>
      <c r="F14" s="107"/>
      <c r="G14" s="108"/>
      <c r="H14" s="109">
        <v>11440000</v>
      </c>
      <c r="I14" s="108"/>
      <c r="J14" s="109" t="s">
        <v>204</v>
      </c>
    </row>
    <row r="15" spans="1:21" s="33" customFormat="1" ht="24.75" thickBot="1" x14ac:dyDescent="0.5">
      <c r="A15" s="465"/>
      <c r="B15" s="137"/>
      <c r="C15" s="465"/>
      <c r="D15" s="110" t="s">
        <v>196</v>
      </c>
      <c r="E15" s="98"/>
      <c r="F15" s="111"/>
      <c r="G15" s="112"/>
      <c r="H15" s="113">
        <f>+H14*1.27</f>
        <v>14528800</v>
      </c>
      <c r="I15" s="112"/>
      <c r="J15" s="113" t="s">
        <v>204</v>
      </c>
    </row>
    <row r="16" spans="1:21" s="33" customFormat="1" ht="10.5" customHeight="1" thickTop="1" x14ac:dyDescent="0.45">
      <c r="A16" s="99"/>
      <c r="B16" s="99"/>
      <c r="C16" s="97"/>
      <c r="D16" s="97"/>
      <c r="E16" s="98"/>
      <c r="F16" s="114"/>
      <c r="G16" s="114"/>
      <c r="H16" s="114"/>
      <c r="I16" s="114"/>
      <c r="J16" s="114"/>
    </row>
    <row r="17" spans="1:10" s="26" customFormat="1" ht="25.5" thickBot="1" x14ac:dyDescent="0.55000000000000004">
      <c r="A17" s="101"/>
      <c r="B17" s="101"/>
      <c r="C17" s="101"/>
      <c r="D17" s="102"/>
      <c r="E17" s="103"/>
      <c r="F17" s="104"/>
      <c r="G17" s="105"/>
      <c r="H17" s="104" t="s">
        <v>707</v>
      </c>
      <c r="I17" s="105"/>
      <c r="J17" s="104" t="s">
        <v>708</v>
      </c>
    </row>
    <row r="18" spans="1:10" s="33" customFormat="1" ht="27.75" thickTop="1" x14ac:dyDescent="0.45">
      <c r="A18" s="465" t="s">
        <v>709</v>
      </c>
      <c r="B18" s="137"/>
      <c r="C18" s="465" t="s">
        <v>194</v>
      </c>
      <c r="D18" s="106" t="s">
        <v>195</v>
      </c>
      <c r="E18" s="98"/>
      <c r="F18" s="107"/>
      <c r="G18" s="108"/>
      <c r="H18" s="109">
        <v>12040000</v>
      </c>
      <c r="I18" s="108"/>
      <c r="J18" s="109">
        <v>12290000</v>
      </c>
    </row>
    <row r="19" spans="1:10" s="33" customFormat="1" ht="23.25" customHeight="1" thickBot="1" x14ac:dyDescent="0.5">
      <c r="A19" s="465"/>
      <c r="B19" s="137"/>
      <c r="C19" s="465"/>
      <c r="D19" s="110" t="s">
        <v>196</v>
      </c>
      <c r="E19" s="98"/>
      <c r="F19" s="111"/>
      <c r="G19" s="112"/>
      <c r="H19" s="113">
        <f>+H18*1.27</f>
        <v>15290800</v>
      </c>
      <c r="I19" s="112"/>
      <c r="J19" s="113">
        <f>+J18*1.27</f>
        <v>15608300</v>
      </c>
    </row>
    <row r="20" spans="1:10" s="33" customFormat="1" ht="10.5" customHeight="1" thickTop="1" x14ac:dyDescent="0.45">
      <c r="A20" s="99"/>
      <c r="B20" s="99"/>
      <c r="C20" s="97"/>
      <c r="D20" s="97"/>
      <c r="E20" s="98"/>
      <c r="F20" s="114"/>
      <c r="G20" s="114"/>
      <c r="H20" s="114"/>
      <c r="I20" s="114"/>
      <c r="J20" s="114"/>
    </row>
    <row r="21" spans="1:10" s="26" customFormat="1" ht="25.5" thickBot="1" x14ac:dyDescent="0.55000000000000004">
      <c r="A21" s="101"/>
      <c r="B21" s="101"/>
      <c r="C21" s="101"/>
      <c r="D21" s="102"/>
      <c r="E21" s="103"/>
      <c r="F21" s="104"/>
      <c r="G21" s="105"/>
      <c r="H21" s="104" t="s">
        <v>648</v>
      </c>
      <c r="I21" s="105"/>
      <c r="J21" s="104" t="s">
        <v>649</v>
      </c>
    </row>
    <row r="22" spans="1:10" s="33" customFormat="1" ht="27.75" thickTop="1" x14ac:dyDescent="0.45">
      <c r="A22" s="465" t="s">
        <v>368</v>
      </c>
      <c r="B22" s="137"/>
      <c r="C22" s="465" t="s">
        <v>201</v>
      </c>
      <c r="D22" s="106" t="s">
        <v>195</v>
      </c>
      <c r="E22" s="98"/>
      <c r="F22" s="107"/>
      <c r="G22" s="108"/>
      <c r="H22" s="109">
        <v>12660000</v>
      </c>
      <c r="I22" s="108"/>
      <c r="J22" s="109">
        <v>12910000</v>
      </c>
    </row>
    <row r="23" spans="1:10" s="33" customFormat="1" ht="23.25" customHeight="1" thickBot="1" x14ac:dyDescent="0.5">
      <c r="A23" s="465"/>
      <c r="B23" s="137"/>
      <c r="C23" s="465"/>
      <c r="D23" s="110" t="s">
        <v>196</v>
      </c>
      <c r="E23" s="98"/>
      <c r="F23" s="111"/>
      <c r="G23" s="112"/>
      <c r="H23" s="113">
        <f>+H22*1.27</f>
        <v>16078200</v>
      </c>
      <c r="I23" s="112"/>
      <c r="J23" s="113">
        <f>+J22*1.27</f>
        <v>16395700</v>
      </c>
    </row>
    <row r="24" spans="1:10" s="33" customFormat="1" ht="10.5" customHeight="1" thickTop="1" x14ac:dyDescent="0.45">
      <c r="A24" s="99"/>
      <c r="B24" s="99"/>
      <c r="C24" s="97"/>
      <c r="D24" s="97"/>
      <c r="E24" s="98"/>
      <c r="F24" s="116"/>
      <c r="G24" s="116"/>
      <c r="H24" s="116"/>
      <c r="I24" s="116"/>
      <c r="J24" s="116"/>
    </row>
    <row r="25" spans="1:10" s="33" customFormat="1" ht="24.75" thickBot="1" x14ac:dyDescent="0.5">
      <c r="A25" s="99"/>
      <c r="B25" s="99"/>
      <c r="C25" s="97"/>
      <c r="D25" s="97"/>
      <c r="E25" s="98"/>
      <c r="F25" s="116"/>
      <c r="G25" s="116"/>
      <c r="H25" s="104" t="s">
        <v>650</v>
      </c>
      <c r="I25" s="116"/>
      <c r="J25" s="104" t="s">
        <v>651</v>
      </c>
    </row>
    <row r="26" spans="1:10" s="33" customFormat="1" ht="27.75" thickTop="1" x14ac:dyDescent="0.45">
      <c r="A26" s="465" t="s">
        <v>369</v>
      </c>
      <c r="B26" s="137"/>
      <c r="C26" s="465" t="s">
        <v>201</v>
      </c>
      <c r="D26" s="106" t="s">
        <v>195</v>
      </c>
      <c r="E26" s="98"/>
      <c r="F26" s="107"/>
      <c r="G26" s="108"/>
      <c r="H26" s="109">
        <v>13130000</v>
      </c>
      <c r="I26" s="108"/>
      <c r="J26" s="109">
        <v>13380000</v>
      </c>
    </row>
    <row r="27" spans="1:10" s="33" customFormat="1" ht="23.25" customHeight="1" thickBot="1" x14ac:dyDescent="0.5">
      <c r="A27" s="465"/>
      <c r="B27" s="137"/>
      <c r="C27" s="465"/>
      <c r="D27" s="110" t="s">
        <v>196</v>
      </c>
      <c r="E27" s="98"/>
      <c r="F27" s="111"/>
      <c r="G27" s="112"/>
      <c r="H27" s="113">
        <f>+H26*1.27</f>
        <v>16675100</v>
      </c>
      <c r="I27" s="112"/>
      <c r="J27" s="113">
        <f>+J26*1.27</f>
        <v>16992600</v>
      </c>
    </row>
    <row r="28" spans="1:10" s="33" customFormat="1" ht="10.5" customHeight="1" thickTop="1" x14ac:dyDescent="0.45">
      <c r="A28" s="99"/>
      <c r="B28" s="99"/>
      <c r="C28" s="97"/>
      <c r="D28" s="97"/>
      <c r="E28" s="98"/>
      <c r="F28" s="116"/>
      <c r="G28" s="116"/>
      <c r="H28" s="116"/>
      <c r="I28" s="116"/>
      <c r="J28" s="116"/>
    </row>
    <row r="29" spans="1:10" s="33" customFormat="1" ht="24.75" thickBot="1" x14ac:dyDescent="0.5">
      <c r="A29" s="117" t="s">
        <v>202</v>
      </c>
      <c r="B29" s="117"/>
      <c r="C29" s="97"/>
      <c r="D29" s="97"/>
      <c r="E29" s="98"/>
      <c r="F29" s="118"/>
      <c r="G29" s="114"/>
      <c r="H29" s="104" t="s">
        <v>652</v>
      </c>
      <c r="I29" s="114"/>
      <c r="J29" s="104" t="s">
        <v>653</v>
      </c>
    </row>
    <row r="30" spans="1:10" s="33" customFormat="1" ht="27.75" thickTop="1" x14ac:dyDescent="0.45">
      <c r="A30" s="488" t="s">
        <v>370</v>
      </c>
      <c r="B30" s="138"/>
      <c r="C30" s="469" t="s">
        <v>204</v>
      </c>
      <c r="D30" s="119" t="s">
        <v>195</v>
      </c>
      <c r="E30" s="98"/>
      <c r="F30" s="107"/>
      <c r="G30" s="108"/>
      <c r="H30" s="120">
        <v>15410000</v>
      </c>
      <c r="I30" s="121"/>
      <c r="J30" s="120">
        <v>15810000</v>
      </c>
    </row>
    <row r="31" spans="1:10" s="33" customFormat="1" ht="23.25" customHeight="1" thickBot="1" x14ac:dyDescent="0.5">
      <c r="A31" s="489"/>
      <c r="B31" s="139"/>
      <c r="C31" s="469"/>
      <c r="D31" s="122" t="s">
        <v>196</v>
      </c>
      <c r="E31" s="98"/>
      <c r="F31" s="111"/>
      <c r="G31" s="112"/>
      <c r="H31" s="123">
        <f>+H30*1.27</f>
        <v>19570700</v>
      </c>
      <c r="I31" s="124"/>
      <c r="J31" s="123">
        <f>+J30*1.27</f>
        <v>20078700</v>
      </c>
    </row>
    <row r="32" spans="1:10" s="33" customFormat="1" ht="10.5" customHeight="1" thickTop="1" x14ac:dyDescent="0.45">
      <c r="A32" s="99"/>
      <c r="B32" s="99"/>
      <c r="C32" s="97"/>
      <c r="D32" s="97"/>
      <c r="E32" s="98"/>
      <c r="F32" s="116"/>
      <c r="G32" s="116"/>
      <c r="H32" s="116"/>
      <c r="I32" s="116"/>
      <c r="J32" s="116"/>
    </row>
    <row r="33" spans="1:10" customFormat="1" ht="23.25" customHeight="1" x14ac:dyDescent="0.35">
      <c r="A33" s="125"/>
      <c r="B33" s="125"/>
      <c r="C33" s="125"/>
      <c r="D33" s="125"/>
      <c r="E33" s="125"/>
      <c r="F33" s="125"/>
      <c r="G33" s="125"/>
      <c r="H33" s="104" t="s">
        <v>654</v>
      </c>
      <c r="I33" s="125"/>
      <c r="J33" s="104" t="s">
        <v>655</v>
      </c>
    </row>
    <row r="34" spans="1:10" s="33" customFormat="1" ht="23.25" customHeight="1" x14ac:dyDescent="0.45">
      <c r="A34" s="488" t="s">
        <v>371</v>
      </c>
      <c r="B34" s="138"/>
      <c r="C34" s="469" t="s">
        <v>204</v>
      </c>
      <c r="D34" s="119" t="s">
        <v>195</v>
      </c>
      <c r="E34" s="98"/>
      <c r="F34" s="126"/>
      <c r="G34" s="112"/>
      <c r="H34" s="120">
        <v>17530000</v>
      </c>
      <c r="I34" s="124"/>
      <c r="J34" s="120">
        <v>17930000</v>
      </c>
    </row>
    <row r="35" spans="1:10" s="33" customFormat="1" ht="23.25" customHeight="1" x14ac:dyDescent="0.45">
      <c r="A35" s="489"/>
      <c r="B35" s="139"/>
      <c r="C35" s="469"/>
      <c r="D35" s="122" t="s">
        <v>196</v>
      </c>
      <c r="E35" s="98"/>
      <c r="F35" s="126"/>
      <c r="G35" s="112"/>
      <c r="H35" s="123">
        <f>+H34*1.27</f>
        <v>22263100</v>
      </c>
      <c r="I35" s="124"/>
      <c r="J35" s="123">
        <f>+J34*1.27</f>
        <v>22771100</v>
      </c>
    </row>
    <row r="36" spans="1:10" s="49" customFormat="1" ht="23.25" customHeight="1" x14ac:dyDescent="0.45">
      <c r="A36" s="127"/>
      <c r="B36" s="127"/>
      <c r="C36" s="127"/>
      <c r="D36" s="128"/>
      <c r="E36" s="98"/>
      <c r="F36" s="126"/>
      <c r="G36" s="112"/>
      <c r="H36" s="126"/>
      <c r="I36" s="112"/>
      <c r="J36" s="126"/>
    </row>
    <row r="37" spans="1:10" s="49" customFormat="1" ht="23.25" customHeight="1" x14ac:dyDescent="0.45">
      <c r="A37" s="127"/>
      <c r="B37" s="127"/>
      <c r="C37" s="127"/>
      <c r="D37" s="128"/>
      <c r="E37" s="98"/>
      <c r="F37" s="126"/>
      <c r="G37" s="112"/>
      <c r="H37" s="126"/>
      <c r="I37" s="112"/>
      <c r="J37" s="126"/>
    </row>
    <row r="38" spans="1:10" s="49" customFormat="1" ht="23.25" customHeight="1" x14ac:dyDescent="0.45">
      <c r="A38" s="127"/>
      <c r="B38" s="127"/>
      <c r="C38" s="127"/>
      <c r="D38" s="128"/>
      <c r="E38" s="98"/>
      <c r="F38" s="126"/>
      <c r="G38" s="112"/>
      <c r="H38" s="126"/>
      <c r="I38" s="112"/>
      <c r="J38" s="126"/>
    </row>
    <row r="39" spans="1:10" s="49" customFormat="1" ht="23.25" customHeight="1" x14ac:dyDescent="0.45">
      <c r="A39" s="127"/>
      <c r="B39" s="127"/>
      <c r="C39" s="127"/>
      <c r="D39" s="128"/>
      <c r="E39" s="98"/>
      <c r="F39" s="126"/>
      <c r="G39" s="112"/>
      <c r="H39" s="126"/>
      <c r="I39" s="112"/>
      <c r="J39" s="126"/>
    </row>
    <row r="40" spans="1:10" s="34" customFormat="1" ht="19.5" x14ac:dyDescent="0.4">
      <c r="A40" s="470"/>
      <c r="B40" s="470"/>
      <c r="C40" s="470"/>
      <c r="D40" s="470"/>
      <c r="E40" s="129"/>
      <c r="F40" s="130"/>
      <c r="G40" s="131"/>
      <c r="H40" s="132"/>
      <c r="I40" s="131"/>
      <c r="J40" s="130"/>
    </row>
    <row r="41" spans="1:10" s="34" customFormat="1" ht="72" customHeight="1" x14ac:dyDescent="0.4">
      <c r="A41" s="132"/>
      <c r="B41" s="132"/>
      <c r="C41" s="132"/>
      <c r="D41" s="132"/>
      <c r="E41" s="133"/>
      <c r="F41" s="134"/>
      <c r="G41" s="134"/>
      <c r="H41" s="132"/>
      <c r="I41" s="134"/>
      <c r="J41" s="132"/>
    </row>
    <row r="42" spans="1:10" s="50" customFormat="1" ht="198" customHeight="1" x14ac:dyDescent="0.2">
      <c r="A42" s="491" t="s">
        <v>205</v>
      </c>
      <c r="B42" s="491"/>
      <c r="C42" s="491"/>
      <c r="D42" s="491"/>
      <c r="E42" s="491"/>
      <c r="F42" s="491"/>
      <c r="G42" s="491"/>
      <c r="H42" s="491"/>
      <c r="I42" s="491"/>
      <c r="J42" s="491"/>
    </row>
    <row r="43" spans="1:10" s="50" customFormat="1" ht="99.75" customHeight="1" x14ac:dyDescent="0.2">
      <c r="A43" s="490" t="s">
        <v>168</v>
      </c>
      <c r="B43" s="490"/>
      <c r="C43" s="490"/>
      <c r="D43" s="490"/>
      <c r="E43" s="490"/>
      <c r="F43" s="490"/>
      <c r="G43" s="490"/>
      <c r="H43" s="490"/>
      <c r="I43" s="490"/>
      <c r="J43" s="490"/>
    </row>
    <row r="44" spans="1:10" s="50" customFormat="1" ht="99.75" customHeight="1" x14ac:dyDescent="0.2">
      <c r="A44" s="490"/>
      <c r="B44" s="490"/>
      <c r="C44" s="490"/>
      <c r="D44" s="490"/>
      <c r="E44" s="490"/>
      <c r="F44" s="490"/>
      <c r="G44" s="490"/>
      <c r="H44" s="490"/>
      <c r="I44" s="490"/>
      <c r="J44" s="490"/>
    </row>
    <row r="45" spans="1:10" ht="60.75" customHeight="1" x14ac:dyDescent="0.25">
      <c r="A45" s="490"/>
      <c r="B45" s="490"/>
      <c r="C45" s="490"/>
      <c r="D45" s="490"/>
      <c r="E45" s="490"/>
      <c r="F45" s="490"/>
      <c r="G45" s="490"/>
      <c r="H45" s="490"/>
      <c r="I45" s="490"/>
      <c r="J45" s="490"/>
    </row>
  </sheetData>
  <mergeCells count="17">
    <mergeCell ref="A43:J45"/>
    <mergeCell ref="A26:A27"/>
    <mergeCell ref="C26:C27"/>
    <mergeCell ref="A34:A35"/>
    <mergeCell ref="C34:C35"/>
    <mergeCell ref="A42:J42"/>
    <mergeCell ref="A22:A23"/>
    <mergeCell ref="C22:C23"/>
    <mergeCell ref="A30:A31"/>
    <mergeCell ref="C30:C31"/>
    <mergeCell ref="A40:D40"/>
    <mergeCell ref="A10:A11"/>
    <mergeCell ref="C10:C11"/>
    <mergeCell ref="A14:A15"/>
    <mergeCell ref="C14:C15"/>
    <mergeCell ref="A18:A19"/>
    <mergeCell ref="C18:C19"/>
  </mergeCells>
  <printOptions horizontalCentered="1"/>
  <pageMargins left="0" right="0" top="0" bottom="0" header="0" footer="0"/>
  <pageSetup paperSize="9" scale="5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6613F-0FE6-4D17-AC94-A2062EAD3409}">
  <sheetPr>
    <pageSetUpPr fitToPage="1"/>
  </sheetPr>
  <dimension ref="A1:J105"/>
  <sheetViews>
    <sheetView view="pageBreakPreview" topLeftCell="A34" zoomScale="85" zoomScaleNormal="100" zoomScaleSheetLayoutView="85" workbookViewId="0">
      <selection activeCell="H27" sqref="H27"/>
    </sheetView>
  </sheetViews>
  <sheetFormatPr defaultRowHeight="15" x14ac:dyDescent="0.25"/>
  <cols>
    <col min="1" max="1" width="69.875" style="1" customWidth="1"/>
    <col min="2" max="2" width="14.5" style="1" customWidth="1"/>
    <col min="3" max="3" width="1.25" style="1" customWidth="1"/>
    <col min="4" max="4" width="17.375" style="1" bestFit="1" customWidth="1"/>
    <col min="5" max="5" width="12" style="1" customWidth="1"/>
    <col min="6" max="16384" width="9" style="1"/>
  </cols>
  <sheetData>
    <row r="1" spans="1:5" ht="39.75" x14ac:dyDescent="0.75">
      <c r="A1" s="35"/>
      <c r="B1" s="35"/>
      <c r="C1" s="35"/>
      <c r="D1" s="35"/>
      <c r="E1" s="452" t="s">
        <v>372</v>
      </c>
    </row>
    <row r="2" spans="1:5" ht="39.75" x14ac:dyDescent="0.75">
      <c r="A2" s="35"/>
      <c r="B2" s="35"/>
      <c r="C2" s="35"/>
      <c r="D2" s="35"/>
      <c r="E2" s="452" t="s">
        <v>207</v>
      </c>
    </row>
    <row r="3" spans="1:5" ht="22.5" x14ac:dyDescent="0.5">
      <c r="A3" s="35"/>
      <c r="B3" s="36"/>
      <c r="C3" s="53"/>
      <c r="D3" s="53"/>
      <c r="E3" s="144" t="str">
        <f>+'Berlingo listaárak'!$I$4</f>
        <v>Érvényes: 2023. június 1-től a következő árlista hatályba lépéséig.</v>
      </c>
    </row>
    <row r="4" spans="1:5" ht="20.25" customHeight="1" x14ac:dyDescent="0.5">
      <c r="A4" s="55"/>
      <c r="B4" s="36"/>
      <c r="C4" s="53"/>
      <c r="D4" s="53"/>
      <c r="E4" s="145"/>
    </row>
    <row r="5" spans="1:5" ht="20.25" customHeight="1" x14ac:dyDescent="0.45">
      <c r="A5" s="56"/>
      <c r="B5" s="41"/>
      <c r="C5" s="54"/>
      <c r="D5" s="54"/>
      <c r="E5" s="146"/>
    </row>
    <row r="6" spans="1:5" ht="19.5" x14ac:dyDescent="0.4">
      <c r="B6" s="59"/>
      <c r="C6" s="60"/>
      <c r="D6" s="61"/>
      <c r="E6" s="147" t="s">
        <v>644</v>
      </c>
    </row>
    <row r="7" spans="1:5" ht="40.5" x14ac:dyDescent="0.25">
      <c r="A7" s="151" t="s">
        <v>208</v>
      </c>
      <c r="B7" s="152"/>
      <c r="C7" s="177"/>
      <c r="D7" s="153" t="s">
        <v>57</v>
      </c>
      <c r="E7" s="153" t="s">
        <v>58</v>
      </c>
    </row>
    <row r="8" spans="1:5" ht="19.5" x14ac:dyDescent="0.25">
      <c r="A8" s="154" t="s">
        <v>373</v>
      </c>
      <c r="B8" s="155"/>
      <c r="C8" s="178"/>
      <c r="D8" s="155"/>
      <c r="E8" s="155"/>
    </row>
    <row r="9" spans="1:5" ht="78" x14ac:dyDescent="0.25">
      <c r="A9" s="156" t="s">
        <v>374</v>
      </c>
      <c r="B9" s="174" t="s">
        <v>375</v>
      </c>
      <c r="C9" s="158"/>
      <c r="D9" s="158">
        <v>140000</v>
      </c>
      <c r="E9" s="158">
        <f t="shared" ref="E9:E10" si="0">+D9*1.27</f>
        <v>177800</v>
      </c>
    </row>
    <row r="10" spans="1:5" ht="58.5" x14ac:dyDescent="0.25">
      <c r="A10" s="159" t="s">
        <v>377</v>
      </c>
      <c r="B10" s="180" t="s">
        <v>383</v>
      </c>
      <c r="C10" s="179"/>
      <c r="D10" s="161">
        <v>710000</v>
      </c>
      <c r="E10" s="162">
        <f t="shared" si="0"/>
        <v>901700</v>
      </c>
    </row>
    <row r="11" spans="1:5" ht="19.5" x14ac:dyDescent="0.25">
      <c r="A11" s="156" t="s">
        <v>62</v>
      </c>
      <c r="B11" s="157"/>
      <c r="C11" s="158"/>
      <c r="D11" s="158" t="s">
        <v>63</v>
      </c>
      <c r="E11" s="158"/>
    </row>
    <row r="12" spans="1:5" s="65" customFormat="1" ht="19.5" x14ac:dyDescent="0.2">
      <c r="A12" s="163" t="s">
        <v>376</v>
      </c>
      <c r="B12" s="160"/>
      <c r="C12" s="166"/>
      <c r="D12" s="164" t="s">
        <v>63</v>
      </c>
      <c r="E12" s="165"/>
    </row>
    <row r="13" spans="1:5" ht="19.5" x14ac:dyDescent="0.25">
      <c r="A13" s="156" t="s">
        <v>378</v>
      </c>
      <c r="B13" s="157"/>
      <c r="C13" s="166"/>
      <c r="D13" s="166" t="s">
        <v>63</v>
      </c>
      <c r="E13" s="167"/>
    </row>
    <row r="14" spans="1:5" ht="19.5" x14ac:dyDescent="0.25">
      <c r="A14" s="159" t="s">
        <v>379</v>
      </c>
      <c r="B14" s="160"/>
      <c r="C14" s="179"/>
      <c r="D14" s="161" t="s">
        <v>63</v>
      </c>
      <c r="E14" s="162"/>
    </row>
    <row r="15" spans="1:5" ht="19.5" x14ac:dyDescent="0.25">
      <c r="A15" s="156" t="s">
        <v>66</v>
      </c>
      <c r="B15" s="157"/>
      <c r="C15" s="158"/>
      <c r="D15" s="158" t="s">
        <v>63</v>
      </c>
      <c r="E15" s="158"/>
    </row>
    <row r="16" spans="1:5" ht="19.5" x14ac:dyDescent="0.25">
      <c r="A16" s="159" t="s">
        <v>380</v>
      </c>
      <c r="B16" s="160"/>
      <c r="C16" s="179"/>
      <c r="D16" s="161" t="s">
        <v>63</v>
      </c>
      <c r="E16" s="162"/>
    </row>
    <row r="17" spans="1:5" ht="19.5" x14ac:dyDescent="0.25">
      <c r="A17" s="156" t="s">
        <v>381</v>
      </c>
      <c r="B17" s="157"/>
      <c r="C17" s="158"/>
      <c r="D17" s="158" t="s">
        <v>63</v>
      </c>
      <c r="E17" s="158"/>
    </row>
    <row r="18" spans="1:5" ht="19.5" x14ac:dyDescent="0.25">
      <c r="A18" s="168" t="s">
        <v>382</v>
      </c>
      <c r="B18" s="160"/>
      <c r="C18" s="179"/>
      <c r="D18" s="161" t="s">
        <v>63</v>
      </c>
      <c r="E18" s="162"/>
    </row>
    <row r="19" spans="1:5" ht="8.25" customHeight="1" x14ac:dyDescent="0.25">
      <c r="A19" s="128"/>
      <c r="B19" s="157"/>
      <c r="C19" s="158"/>
      <c r="D19" s="158"/>
      <c r="E19" s="158"/>
    </row>
    <row r="20" spans="1:5" ht="19.5" x14ac:dyDescent="0.25">
      <c r="A20" s="169" t="s">
        <v>384</v>
      </c>
      <c r="B20" s="170"/>
      <c r="C20" s="158"/>
      <c r="D20" s="170"/>
      <c r="E20" s="170"/>
    </row>
    <row r="21" spans="1:5" ht="19.5" x14ac:dyDescent="0.25">
      <c r="A21" s="171" t="s">
        <v>385</v>
      </c>
      <c r="B21" s="158"/>
      <c r="C21" s="158"/>
      <c r="D21" s="157" t="s">
        <v>63</v>
      </c>
      <c r="E21" s="157"/>
    </row>
    <row r="22" spans="1:5" ht="19.5" x14ac:dyDescent="0.25">
      <c r="A22" s="172" t="s">
        <v>386</v>
      </c>
      <c r="B22" s="162"/>
      <c r="C22" s="158"/>
      <c r="D22" s="173" t="s">
        <v>63</v>
      </c>
      <c r="E22" s="173"/>
    </row>
    <row r="23" spans="1:5" ht="19.5" x14ac:dyDescent="0.25">
      <c r="A23" s="171" t="s">
        <v>387</v>
      </c>
      <c r="B23" s="158"/>
      <c r="C23" s="158"/>
      <c r="D23" s="157" t="s">
        <v>63</v>
      </c>
      <c r="E23" s="157"/>
    </row>
    <row r="24" spans="1:5" ht="19.5" x14ac:dyDescent="0.25">
      <c r="A24" s="172" t="s">
        <v>388</v>
      </c>
      <c r="B24" s="162"/>
      <c r="C24" s="158"/>
      <c r="D24" s="173" t="s">
        <v>63</v>
      </c>
      <c r="E24" s="173"/>
    </row>
    <row r="25" spans="1:5" ht="19.5" x14ac:dyDescent="0.25">
      <c r="A25" s="171" t="s">
        <v>391</v>
      </c>
      <c r="B25" s="158"/>
      <c r="C25" s="158"/>
      <c r="D25" s="157" t="s">
        <v>63</v>
      </c>
      <c r="E25" s="157"/>
    </row>
    <row r="26" spans="1:5" ht="19.5" x14ac:dyDescent="0.25">
      <c r="A26" s="172" t="s">
        <v>392</v>
      </c>
      <c r="B26" s="162"/>
      <c r="C26" s="158"/>
      <c r="D26" s="173" t="s">
        <v>63</v>
      </c>
      <c r="E26" s="173"/>
    </row>
    <row r="27" spans="1:5" ht="19.5" x14ac:dyDescent="0.25">
      <c r="A27" s="171" t="s">
        <v>82</v>
      </c>
      <c r="B27" s="158"/>
      <c r="C27" s="158"/>
      <c r="D27" s="157" t="s">
        <v>63</v>
      </c>
      <c r="E27" s="157"/>
    </row>
    <row r="28" spans="1:5" ht="19.5" x14ac:dyDescent="0.25">
      <c r="A28" s="172" t="s">
        <v>398</v>
      </c>
      <c r="B28" s="162"/>
      <c r="C28" s="158"/>
      <c r="D28" s="173" t="s">
        <v>63</v>
      </c>
      <c r="E28" s="173"/>
    </row>
    <row r="29" spans="1:5" ht="19.5" x14ac:dyDescent="0.25">
      <c r="A29" s="171" t="s">
        <v>399</v>
      </c>
      <c r="B29" s="158"/>
      <c r="C29" s="158"/>
      <c r="D29" s="157" t="s">
        <v>63</v>
      </c>
      <c r="E29" s="157"/>
    </row>
    <row r="30" spans="1:5" ht="19.5" x14ac:dyDescent="0.25">
      <c r="A30" s="172" t="s">
        <v>400</v>
      </c>
      <c r="B30" s="162"/>
      <c r="C30" s="158"/>
      <c r="D30" s="173" t="s">
        <v>63</v>
      </c>
      <c r="E30" s="173"/>
    </row>
    <row r="31" spans="1:5" ht="19.5" x14ac:dyDescent="0.25">
      <c r="A31" s="171" t="s">
        <v>404</v>
      </c>
      <c r="B31" s="158"/>
      <c r="C31" s="158"/>
      <c r="D31" s="157" t="s">
        <v>63</v>
      </c>
      <c r="E31" s="157"/>
    </row>
    <row r="32" spans="1:5" ht="19.5" x14ac:dyDescent="0.25">
      <c r="A32" s="172" t="s">
        <v>406</v>
      </c>
      <c r="B32" s="162" t="s">
        <v>405</v>
      </c>
      <c r="C32" s="158"/>
      <c r="D32" s="173" t="s">
        <v>63</v>
      </c>
      <c r="E32" s="173"/>
    </row>
    <row r="33" spans="1:5" ht="19.5" x14ac:dyDescent="0.25">
      <c r="A33" s="171" t="s">
        <v>397</v>
      </c>
      <c r="B33" s="158" t="s">
        <v>396</v>
      </c>
      <c r="C33" s="158"/>
      <c r="D33" s="157">
        <v>0</v>
      </c>
      <c r="E33" s="157">
        <f t="shared" ref="E33:E35" si="1">+D33*1.27</f>
        <v>0</v>
      </c>
    </row>
    <row r="34" spans="1:5" ht="39" x14ac:dyDescent="0.25">
      <c r="A34" s="172" t="s">
        <v>390</v>
      </c>
      <c r="B34" s="162" t="s">
        <v>389</v>
      </c>
      <c r="C34" s="158"/>
      <c r="D34" s="173">
        <v>180000</v>
      </c>
      <c r="E34" s="173">
        <f t="shared" si="1"/>
        <v>228600</v>
      </c>
    </row>
    <row r="35" spans="1:5" ht="19.5" x14ac:dyDescent="0.25">
      <c r="A35" s="171" t="s">
        <v>428</v>
      </c>
      <c r="B35" s="158" t="s">
        <v>424</v>
      </c>
      <c r="C35" s="158"/>
      <c r="D35" s="157">
        <v>180000</v>
      </c>
      <c r="E35" s="157">
        <f t="shared" si="1"/>
        <v>228600</v>
      </c>
    </row>
    <row r="36" spans="1:5" ht="19.5" x14ac:dyDescent="0.25">
      <c r="A36" s="172" t="s">
        <v>407</v>
      </c>
      <c r="B36" s="162"/>
      <c r="C36" s="158"/>
      <c r="D36" s="173" t="s">
        <v>63</v>
      </c>
      <c r="E36" s="173"/>
    </row>
    <row r="37" spans="1:5" ht="19.5" x14ac:dyDescent="0.25">
      <c r="A37" s="171" t="s">
        <v>408</v>
      </c>
      <c r="B37" s="158"/>
      <c r="C37" s="158"/>
      <c r="D37" s="157" t="s">
        <v>63</v>
      </c>
      <c r="E37" s="157"/>
    </row>
    <row r="38" spans="1:5" ht="19.5" x14ac:dyDescent="0.25">
      <c r="A38" s="172" t="s">
        <v>90</v>
      </c>
      <c r="B38" s="162" t="s">
        <v>266</v>
      </c>
      <c r="C38" s="158"/>
      <c r="D38" s="173" t="s">
        <v>63</v>
      </c>
      <c r="E38" s="173"/>
    </row>
    <row r="39" spans="1:5" ht="19.5" x14ac:dyDescent="0.25">
      <c r="A39" s="171" t="s">
        <v>267</v>
      </c>
      <c r="B39" s="158" t="s">
        <v>268</v>
      </c>
      <c r="C39" s="158"/>
      <c r="D39" s="157" t="s">
        <v>393</v>
      </c>
      <c r="E39" s="157"/>
    </row>
    <row r="40" spans="1:5" ht="39" x14ac:dyDescent="0.25">
      <c r="A40" s="172" t="s">
        <v>426</v>
      </c>
      <c r="B40" s="162" t="s">
        <v>425</v>
      </c>
      <c r="C40" s="158"/>
      <c r="D40" s="173">
        <v>440000</v>
      </c>
      <c r="E40" s="173">
        <f t="shared" ref="E40" si="2">+D40*1.27</f>
        <v>558800</v>
      </c>
    </row>
    <row r="41" spans="1:5" ht="19.5" x14ac:dyDescent="0.25">
      <c r="A41" s="171" t="s">
        <v>409</v>
      </c>
      <c r="B41" s="158"/>
      <c r="C41" s="158"/>
      <c r="D41" s="157" t="s">
        <v>63</v>
      </c>
      <c r="E41" s="157"/>
    </row>
    <row r="42" spans="1:5" ht="39" x14ac:dyDescent="0.25">
      <c r="A42" s="172" t="s">
        <v>410</v>
      </c>
      <c r="B42" s="162"/>
      <c r="C42" s="158"/>
      <c r="D42" s="175" t="s">
        <v>411</v>
      </c>
      <c r="E42" s="173"/>
    </row>
    <row r="43" spans="1:5" ht="19.5" x14ac:dyDescent="0.25">
      <c r="A43" s="171" t="s">
        <v>412</v>
      </c>
      <c r="B43" s="158"/>
      <c r="C43" s="158"/>
      <c r="D43" s="157" t="s">
        <v>63</v>
      </c>
      <c r="E43" s="157"/>
    </row>
    <row r="44" spans="1:5" ht="19.5" x14ac:dyDescent="0.25">
      <c r="A44" s="172" t="s">
        <v>413</v>
      </c>
      <c r="B44" s="162"/>
      <c r="C44" s="158"/>
      <c r="D44" s="173" t="s">
        <v>63</v>
      </c>
      <c r="E44" s="173"/>
    </row>
    <row r="45" spans="1:5" ht="19.5" x14ac:dyDescent="0.25">
      <c r="A45" s="171" t="s">
        <v>414</v>
      </c>
      <c r="B45" s="158"/>
      <c r="C45" s="158"/>
      <c r="D45" s="157" t="s">
        <v>63</v>
      </c>
      <c r="E45" s="157"/>
    </row>
    <row r="46" spans="1:5" ht="19.5" x14ac:dyDescent="0.25">
      <c r="A46" s="172" t="s">
        <v>415</v>
      </c>
      <c r="B46" s="162"/>
      <c r="C46" s="158"/>
      <c r="D46" s="173" t="s">
        <v>63</v>
      </c>
      <c r="E46" s="173"/>
    </row>
    <row r="47" spans="1:5" ht="19.5" x14ac:dyDescent="0.25">
      <c r="A47" s="171" t="s">
        <v>416</v>
      </c>
      <c r="B47" s="158"/>
      <c r="C47" s="158"/>
      <c r="D47" s="157" t="s">
        <v>204</v>
      </c>
      <c r="E47" s="157"/>
    </row>
    <row r="48" spans="1:5" ht="19.5" x14ac:dyDescent="0.25">
      <c r="A48" s="172" t="s">
        <v>418</v>
      </c>
      <c r="B48" s="162" t="s">
        <v>417</v>
      </c>
      <c r="C48" s="158"/>
      <c r="D48" s="173" t="s">
        <v>393</v>
      </c>
      <c r="E48" s="173"/>
    </row>
    <row r="49" spans="1:5" ht="19.5" x14ac:dyDescent="0.25">
      <c r="A49" s="171" t="s">
        <v>91</v>
      </c>
      <c r="B49" s="158"/>
      <c r="C49" s="158"/>
      <c r="D49" s="157" t="s">
        <v>63</v>
      </c>
      <c r="E49" s="157"/>
    </row>
    <row r="50" spans="1:5" ht="19.5" x14ac:dyDescent="0.25">
      <c r="A50" s="172" t="s">
        <v>238</v>
      </c>
      <c r="B50" s="162" t="s">
        <v>239</v>
      </c>
      <c r="C50" s="158"/>
      <c r="D50" s="173" t="s">
        <v>63</v>
      </c>
      <c r="E50" s="173"/>
    </row>
    <row r="51" spans="1:5" ht="51.75" x14ac:dyDescent="0.25">
      <c r="A51" s="171" t="s">
        <v>419</v>
      </c>
      <c r="B51" s="167" t="s">
        <v>427</v>
      </c>
      <c r="C51" s="158"/>
      <c r="D51" s="157">
        <v>330000</v>
      </c>
      <c r="E51" s="157">
        <f t="shared" ref="E51:E56" si="3">+D51*1.27</f>
        <v>419100</v>
      </c>
    </row>
    <row r="52" spans="1:5" ht="19.5" x14ac:dyDescent="0.25">
      <c r="A52" s="172" t="s">
        <v>403</v>
      </c>
      <c r="B52" s="162" t="s">
        <v>402</v>
      </c>
      <c r="C52" s="158"/>
      <c r="D52" s="173">
        <v>65000</v>
      </c>
      <c r="E52" s="173">
        <f t="shared" si="3"/>
        <v>82550</v>
      </c>
    </row>
    <row r="53" spans="1:5" ht="39" x14ac:dyDescent="0.25">
      <c r="A53" s="171" t="s">
        <v>401</v>
      </c>
      <c r="B53" s="158" t="s">
        <v>281</v>
      </c>
      <c r="C53" s="158"/>
      <c r="D53" s="157">
        <v>210000</v>
      </c>
      <c r="E53" s="157">
        <f t="shared" si="3"/>
        <v>266700</v>
      </c>
    </row>
    <row r="54" spans="1:5" ht="39" x14ac:dyDescent="0.25">
      <c r="A54" s="172" t="s">
        <v>421</v>
      </c>
      <c r="B54" s="162" t="s">
        <v>420</v>
      </c>
      <c r="C54" s="158"/>
      <c r="D54" s="173">
        <v>130000</v>
      </c>
      <c r="E54" s="173">
        <f t="shared" si="3"/>
        <v>165100</v>
      </c>
    </row>
    <row r="55" spans="1:5" ht="19.5" x14ac:dyDescent="0.25">
      <c r="A55" s="171" t="s">
        <v>423</v>
      </c>
      <c r="B55" s="158" t="s">
        <v>422</v>
      </c>
      <c r="C55" s="158"/>
      <c r="D55" s="157">
        <v>140000</v>
      </c>
      <c r="E55" s="157">
        <f t="shared" si="3"/>
        <v>177800</v>
      </c>
    </row>
    <row r="56" spans="1:5" ht="19.5" x14ac:dyDescent="0.25">
      <c r="A56" s="172" t="s">
        <v>395</v>
      </c>
      <c r="B56" s="162" t="s">
        <v>394</v>
      </c>
      <c r="C56" s="158"/>
      <c r="D56" s="173">
        <v>160000</v>
      </c>
      <c r="E56" s="173">
        <f t="shared" si="3"/>
        <v>203200</v>
      </c>
    </row>
    <row r="57" spans="1:5" ht="9" customHeight="1" x14ac:dyDescent="0.25">
      <c r="A57" s="171"/>
      <c r="B57" s="174"/>
      <c r="C57" s="174"/>
      <c r="D57" s="174"/>
      <c r="E57" s="174"/>
    </row>
    <row r="58" spans="1:5" ht="19.5" x14ac:dyDescent="0.25">
      <c r="A58" s="169" t="s">
        <v>429</v>
      </c>
      <c r="B58" s="170"/>
      <c r="C58" s="170"/>
      <c r="D58" s="170"/>
      <c r="E58" s="170"/>
    </row>
    <row r="59" spans="1:5" ht="19.5" x14ac:dyDescent="0.25">
      <c r="A59" s="171" t="s">
        <v>430</v>
      </c>
      <c r="B59" s="167" t="s">
        <v>433</v>
      </c>
      <c r="C59" s="174"/>
      <c r="D59" s="174" t="s">
        <v>63</v>
      </c>
      <c r="E59" s="174"/>
    </row>
    <row r="60" spans="1:5" ht="14.25" customHeight="1" x14ac:dyDescent="0.25">
      <c r="A60" s="172" t="s">
        <v>431</v>
      </c>
      <c r="B60" s="162" t="s">
        <v>434</v>
      </c>
      <c r="C60" s="175"/>
      <c r="D60" s="175">
        <v>170000</v>
      </c>
      <c r="E60" s="173">
        <f t="shared" ref="E60:E62" si="4">+D60*1.27</f>
        <v>215900</v>
      </c>
    </row>
    <row r="61" spans="1:5" ht="78" x14ac:dyDescent="0.25">
      <c r="A61" s="171" t="s">
        <v>436</v>
      </c>
      <c r="B61" s="167" t="s">
        <v>435</v>
      </c>
      <c r="C61" s="174"/>
      <c r="D61" s="174">
        <v>360000</v>
      </c>
      <c r="E61" s="174">
        <f t="shared" si="4"/>
        <v>457200</v>
      </c>
    </row>
    <row r="62" spans="1:5" ht="19.5" x14ac:dyDescent="0.25">
      <c r="A62" s="172" t="s">
        <v>432</v>
      </c>
      <c r="B62" s="162" t="s">
        <v>304</v>
      </c>
      <c r="C62" s="175"/>
      <c r="D62" s="175">
        <v>245000</v>
      </c>
      <c r="E62" s="173">
        <f t="shared" si="4"/>
        <v>311150</v>
      </c>
    </row>
    <row r="63" spans="1:5" ht="9" customHeight="1" x14ac:dyDescent="0.25">
      <c r="A63" s="171"/>
      <c r="B63" s="167"/>
      <c r="C63" s="174"/>
      <c r="D63" s="174"/>
      <c r="E63" s="174"/>
    </row>
    <row r="64" spans="1:5" ht="19.5" x14ac:dyDescent="0.25">
      <c r="A64" s="169" t="s">
        <v>437</v>
      </c>
      <c r="B64" s="170"/>
      <c r="C64" s="170"/>
      <c r="D64" s="170"/>
      <c r="E64" s="170"/>
    </row>
    <row r="65" spans="1:5" ht="19.5" x14ac:dyDescent="0.25">
      <c r="A65" s="171" t="s">
        <v>438</v>
      </c>
      <c r="B65" s="167"/>
      <c r="C65" s="174"/>
      <c r="D65" s="174" t="s">
        <v>63</v>
      </c>
      <c r="E65" s="174"/>
    </row>
    <row r="66" spans="1:5" ht="19.5" x14ac:dyDescent="0.25">
      <c r="A66" s="172" t="s">
        <v>439</v>
      </c>
      <c r="B66" s="162" t="s">
        <v>446</v>
      </c>
      <c r="C66" s="175"/>
      <c r="D66" s="175">
        <v>300000</v>
      </c>
      <c r="E66" s="173">
        <f t="shared" ref="E66:E74" si="5">+D66*1.27</f>
        <v>381000</v>
      </c>
    </row>
    <row r="67" spans="1:5" ht="19.5" x14ac:dyDescent="0.25">
      <c r="A67" s="171" t="s">
        <v>137</v>
      </c>
      <c r="B67" s="167" t="s">
        <v>136</v>
      </c>
      <c r="C67" s="174"/>
      <c r="D67" s="174">
        <v>245000</v>
      </c>
      <c r="E67" s="174">
        <f t="shared" si="5"/>
        <v>311150</v>
      </c>
    </row>
    <row r="68" spans="1:5" ht="19.5" x14ac:dyDescent="0.25">
      <c r="A68" s="172" t="s">
        <v>440</v>
      </c>
      <c r="B68" s="162"/>
      <c r="C68" s="175"/>
      <c r="D68" s="175" t="s">
        <v>63</v>
      </c>
      <c r="E68" s="173"/>
    </row>
    <row r="69" spans="1:5" ht="39" x14ac:dyDescent="0.25">
      <c r="A69" s="171" t="s">
        <v>441</v>
      </c>
      <c r="B69" s="167" t="s">
        <v>447</v>
      </c>
      <c r="C69" s="174"/>
      <c r="D69" s="174">
        <v>310000</v>
      </c>
      <c r="E69" s="174">
        <f t="shared" si="5"/>
        <v>393700</v>
      </c>
    </row>
    <row r="70" spans="1:5" ht="39" x14ac:dyDescent="0.25">
      <c r="A70" s="172" t="s">
        <v>442</v>
      </c>
      <c r="B70" s="162" t="s">
        <v>448</v>
      </c>
      <c r="C70" s="175"/>
      <c r="D70" s="175">
        <v>310000</v>
      </c>
      <c r="E70" s="173">
        <f t="shared" si="5"/>
        <v>393700</v>
      </c>
    </row>
    <row r="71" spans="1:5" ht="58.5" x14ac:dyDescent="0.25">
      <c r="A71" s="172" t="s">
        <v>443</v>
      </c>
      <c r="B71" s="162" t="s">
        <v>449</v>
      </c>
      <c r="C71" s="175"/>
      <c r="D71" s="175" t="s">
        <v>204</v>
      </c>
      <c r="E71" s="173"/>
    </row>
    <row r="72" spans="1:5" ht="19.5" x14ac:dyDescent="0.25">
      <c r="A72" s="171" t="s">
        <v>328</v>
      </c>
      <c r="B72" s="167" t="s">
        <v>149</v>
      </c>
      <c r="C72" s="174"/>
      <c r="D72" s="174">
        <v>90000</v>
      </c>
      <c r="E72" s="174">
        <f t="shared" si="5"/>
        <v>114300</v>
      </c>
    </row>
    <row r="73" spans="1:5" ht="19.5" x14ac:dyDescent="0.25">
      <c r="A73" s="172" t="s">
        <v>444</v>
      </c>
      <c r="B73" s="162" t="s">
        <v>450</v>
      </c>
      <c r="C73" s="175"/>
      <c r="D73" s="175">
        <v>580000</v>
      </c>
      <c r="E73" s="173">
        <f t="shared" si="5"/>
        <v>736600</v>
      </c>
    </row>
    <row r="74" spans="1:5" ht="58.5" x14ac:dyDescent="0.25">
      <c r="A74" s="171" t="s">
        <v>445</v>
      </c>
      <c r="B74" s="167" t="s">
        <v>451</v>
      </c>
      <c r="C74" s="174"/>
      <c r="D74" s="174">
        <v>470000</v>
      </c>
      <c r="E74" s="174">
        <f t="shared" si="5"/>
        <v>596900</v>
      </c>
    </row>
    <row r="75" spans="1:5" ht="9" customHeight="1" x14ac:dyDescent="0.25">
      <c r="A75" s="171"/>
      <c r="B75" s="167"/>
      <c r="C75" s="174"/>
      <c r="D75" s="174"/>
      <c r="E75" s="174"/>
    </row>
    <row r="76" spans="1:5" ht="19.5" x14ac:dyDescent="0.25">
      <c r="A76" s="169" t="s">
        <v>452</v>
      </c>
      <c r="B76" s="170"/>
      <c r="C76" s="170"/>
      <c r="D76" s="170"/>
      <c r="E76" s="170"/>
    </row>
    <row r="77" spans="1:5" ht="19.5" x14ac:dyDescent="0.25">
      <c r="A77" s="172" t="s">
        <v>139</v>
      </c>
      <c r="B77" s="162" t="s">
        <v>461</v>
      </c>
      <c r="C77" s="175"/>
      <c r="D77" s="175">
        <v>280000</v>
      </c>
      <c r="E77" s="173">
        <f t="shared" ref="E77:E83" si="6">+D77*1.27</f>
        <v>355600</v>
      </c>
    </row>
    <row r="78" spans="1:5" ht="19.5" x14ac:dyDescent="0.25">
      <c r="A78" s="171" t="s">
        <v>453</v>
      </c>
      <c r="B78" s="167" t="s">
        <v>140</v>
      </c>
      <c r="C78" s="174"/>
      <c r="D78" s="174">
        <v>300000</v>
      </c>
      <c r="E78" s="174">
        <f t="shared" si="6"/>
        <v>381000</v>
      </c>
    </row>
    <row r="79" spans="1:5" ht="39" x14ac:dyDescent="0.25">
      <c r="A79" s="172" t="s">
        <v>454</v>
      </c>
      <c r="B79" s="162" t="s">
        <v>462</v>
      </c>
      <c r="C79" s="175"/>
      <c r="D79" s="175">
        <v>280000</v>
      </c>
      <c r="E79" s="173">
        <f t="shared" si="6"/>
        <v>355600</v>
      </c>
    </row>
    <row r="80" spans="1:5" ht="78" x14ac:dyDescent="0.25">
      <c r="A80" s="171" t="s">
        <v>455</v>
      </c>
      <c r="B80" s="167" t="s">
        <v>463</v>
      </c>
      <c r="C80" s="174"/>
      <c r="D80" s="174">
        <v>440000</v>
      </c>
      <c r="E80" s="174">
        <f t="shared" si="6"/>
        <v>558800</v>
      </c>
    </row>
    <row r="81" spans="1:5" ht="86.25" x14ac:dyDescent="0.25">
      <c r="A81" s="172" t="s">
        <v>456</v>
      </c>
      <c r="B81" s="165" t="s">
        <v>464</v>
      </c>
      <c r="C81" s="175"/>
      <c r="D81" s="175">
        <v>440000</v>
      </c>
      <c r="E81" s="173">
        <f t="shared" si="6"/>
        <v>558800</v>
      </c>
    </row>
    <row r="82" spans="1:5" ht="19.5" x14ac:dyDescent="0.25">
      <c r="A82" s="171" t="s">
        <v>457</v>
      </c>
      <c r="B82" s="167" t="s">
        <v>465</v>
      </c>
      <c r="C82" s="174"/>
      <c r="D82" s="174">
        <v>75000</v>
      </c>
      <c r="E82" s="174">
        <f t="shared" si="6"/>
        <v>95250</v>
      </c>
    </row>
    <row r="83" spans="1:5" ht="51.75" x14ac:dyDescent="0.25">
      <c r="A83" s="172" t="s">
        <v>458</v>
      </c>
      <c r="B83" s="165" t="s">
        <v>466</v>
      </c>
      <c r="C83" s="175"/>
      <c r="D83" s="175">
        <v>180000</v>
      </c>
      <c r="E83" s="173">
        <f t="shared" si="6"/>
        <v>228600</v>
      </c>
    </row>
    <row r="84" spans="1:5" ht="19.5" x14ac:dyDescent="0.25">
      <c r="A84" s="171" t="s">
        <v>459</v>
      </c>
      <c r="B84" s="167"/>
      <c r="C84" s="174"/>
      <c r="D84" s="174" t="s">
        <v>63</v>
      </c>
      <c r="E84" s="174"/>
    </row>
    <row r="85" spans="1:5" ht="19.5" x14ac:dyDescent="0.25">
      <c r="A85" s="172" t="s">
        <v>460</v>
      </c>
      <c r="B85" s="162"/>
      <c r="C85" s="175"/>
      <c r="D85" s="175" t="s">
        <v>467</v>
      </c>
      <c r="E85" s="173"/>
    </row>
    <row r="86" spans="1:5" ht="9" customHeight="1" x14ac:dyDescent="0.25">
      <c r="A86" s="171"/>
      <c r="B86" s="167"/>
      <c r="C86" s="174"/>
      <c r="D86" s="174"/>
      <c r="E86" s="174"/>
    </row>
    <row r="87" spans="1:5" ht="19.5" x14ac:dyDescent="0.25">
      <c r="A87" s="169" t="s">
        <v>472</v>
      </c>
      <c r="B87" s="170"/>
      <c r="C87" s="170"/>
      <c r="D87" s="170"/>
      <c r="E87" s="170"/>
    </row>
    <row r="88" spans="1:5" ht="19.5" x14ac:dyDescent="0.25">
      <c r="A88" s="171" t="s">
        <v>473</v>
      </c>
      <c r="B88" s="167" t="s">
        <v>333</v>
      </c>
      <c r="C88" s="174"/>
      <c r="D88" s="174" t="s">
        <v>63</v>
      </c>
      <c r="E88" s="174"/>
    </row>
    <row r="89" spans="1:5" ht="19.5" x14ac:dyDescent="0.25">
      <c r="A89" s="172" t="s">
        <v>474</v>
      </c>
      <c r="B89" s="162" t="s">
        <v>335</v>
      </c>
      <c r="C89" s="175"/>
      <c r="D89" s="175">
        <v>240000</v>
      </c>
      <c r="E89" s="173">
        <f t="shared" ref="E89" si="7">+D89*1.27</f>
        <v>304800</v>
      </c>
    </row>
    <row r="90" spans="1:5" ht="19.5" x14ac:dyDescent="0.25">
      <c r="A90" s="171" t="s">
        <v>336</v>
      </c>
      <c r="B90" s="167" t="s">
        <v>337</v>
      </c>
      <c r="C90" s="174"/>
      <c r="D90" s="174" t="s">
        <v>63</v>
      </c>
      <c r="E90" s="174"/>
    </row>
    <row r="91" spans="1:5" ht="9" customHeight="1" x14ac:dyDescent="0.25">
      <c r="A91" s="171"/>
      <c r="B91" s="167"/>
      <c r="C91" s="174"/>
      <c r="D91" s="174"/>
      <c r="E91" s="174"/>
    </row>
    <row r="92" spans="1:5" ht="19.5" x14ac:dyDescent="0.25">
      <c r="A92" s="169" t="s">
        <v>338</v>
      </c>
      <c r="B92" s="170"/>
      <c r="C92" s="170"/>
      <c r="D92" s="170"/>
      <c r="E92" s="170"/>
    </row>
    <row r="93" spans="1:5" ht="117" x14ac:dyDescent="0.25">
      <c r="A93" s="171" t="s">
        <v>468</v>
      </c>
      <c r="B93" s="158" t="s">
        <v>470</v>
      </c>
      <c r="C93" s="157"/>
      <c r="D93" s="157">
        <v>325000</v>
      </c>
      <c r="E93" s="157">
        <f t="shared" ref="E93:E94" si="8">+D93*1.27</f>
        <v>412750</v>
      </c>
    </row>
    <row r="94" spans="1:5" ht="58.5" x14ac:dyDescent="0.25">
      <c r="A94" s="172" t="s">
        <v>469</v>
      </c>
      <c r="B94" s="411" t="s">
        <v>471</v>
      </c>
      <c r="C94" s="173"/>
      <c r="D94" s="175">
        <v>210000</v>
      </c>
      <c r="E94" s="175">
        <f t="shared" si="8"/>
        <v>266700</v>
      </c>
    </row>
    <row r="95" spans="1:5" ht="19.5" x14ac:dyDescent="0.25">
      <c r="A95" s="171"/>
      <c r="B95" s="157"/>
      <c r="C95" s="157"/>
      <c r="D95" s="157"/>
      <c r="E95" s="157"/>
    </row>
    <row r="96" spans="1:5" ht="29.25" customHeight="1" x14ac:dyDescent="0.25">
      <c r="A96" s="472" t="s">
        <v>341</v>
      </c>
      <c r="B96" s="472"/>
      <c r="C96" s="472"/>
      <c r="D96" s="472"/>
      <c r="E96" s="472"/>
    </row>
    <row r="97" spans="1:10" ht="75.75" customHeight="1" x14ac:dyDescent="0.35">
      <c r="A97" s="473" t="s">
        <v>342</v>
      </c>
      <c r="B97" s="473"/>
      <c r="C97" s="473"/>
      <c r="D97" s="473"/>
      <c r="E97" s="473"/>
      <c r="F97" s="69"/>
      <c r="G97" s="69"/>
      <c r="H97" s="69"/>
      <c r="I97" s="69"/>
      <c r="J97" s="69"/>
    </row>
    <row r="98" spans="1:10" ht="151.5" customHeight="1" x14ac:dyDescent="0.35">
      <c r="A98" s="473" t="s">
        <v>343</v>
      </c>
      <c r="B98" s="473"/>
      <c r="C98" s="473"/>
      <c r="D98" s="473"/>
      <c r="E98" s="473"/>
      <c r="F98" s="69"/>
      <c r="G98" s="69"/>
      <c r="H98" s="69"/>
      <c r="I98" s="69"/>
      <c r="J98" s="69"/>
    </row>
    <row r="99" spans="1:10" ht="48" customHeight="1" x14ac:dyDescent="0.35">
      <c r="A99" s="473" t="s">
        <v>344</v>
      </c>
      <c r="B99" s="473"/>
      <c r="C99" s="473"/>
      <c r="D99" s="473"/>
      <c r="E99" s="473"/>
      <c r="F99" s="70"/>
      <c r="G99" s="70"/>
      <c r="H99" s="70"/>
      <c r="I99" s="70"/>
      <c r="J99" s="70"/>
    </row>
    <row r="100" spans="1:10" s="75" customFormat="1" ht="75.75" customHeight="1" x14ac:dyDescent="0.35">
      <c r="A100" s="474" t="s">
        <v>167</v>
      </c>
      <c r="B100" s="474"/>
      <c r="C100" s="474"/>
      <c r="D100" s="474"/>
      <c r="E100" s="474"/>
      <c r="F100" s="72"/>
      <c r="G100" s="72"/>
      <c r="H100" s="72"/>
      <c r="I100" s="73"/>
      <c r="J100" s="74"/>
    </row>
    <row r="101" spans="1:10" s="75" customFormat="1" ht="69.75" customHeight="1" x14ac:dyDescent="0.35">
      <c r="A101" s="71"/>
      <c r="B101" s="71"/>
      <c r="C101" s="71"/>
      <c r="D101" s="71"/>
      <c r="E101" s="71"/>
      <c r="F101" s="72"/>
      <c r="G101" s="72"/>
      <c r="H101" s="72"/>
      <c r="I101" s="73"/>
      <c r="J101" s="74"/>
    </row>
    <row r="102" spans="1:10" ht="44.25" customHeight="1" x14ac:dyDescent="0.35">
      <c r="A102" s="76"/>
      <c r="B102" s="76"/>
      <c r="C102" s="76"/>
      <c r="D102" s="76"/>
      <c r="E102" s="76"/>
      <c r="F102" s="76"/>
      <c r="G102" s="76"/>
      <c r="H102" s="76"/>
      <c r="I102" s="77"/>
      <c r="J102" s="78"/>
    </row>
    <row r="103" spans="1:10" ht="16.5" x14ac:dyDescent="0.35">
      <c r="A103" s="76"/>
      <c r="B103" s="76"/>
      <c r="C103" s="76"/>
      <c r="D103" s="76"/>
      <c r="E103" s="76"/>
      <c r="F103" s="76"/>
      <c r="G103" s="76"/>
      <c r="H103" s="76"/>
      <c r="I103" s="77"/>
      <c r="J103" s="78"/>
    </row>
    <row r="104" spans="1:10" ht="16.5" x14ac:dyDescent="0.35">
      <c r="A104" s="76"/>
      <c r="B104" s="76"/>
      <c r="C104" s="76"/>
      <c r="D104" s="76"/>
      <c r="E104" s="76"/>
      <c r="F104" s="76"/>
      <c r="G104" s="76"/>
      <c r="H104" s="76"/>
      <c r="I104" s="77"/>
      <c r="J104" s="78"/>
    </row>
    <row r="105" spans="1:10" ht="16.5" x14ac:dyDescent="0.35">
      <c r="A105" s="76"/>
      <c r="B105" s="76"/>
      <c r="C105" s="76"/>
      <c r="D105" s="76"/>
      <c r="E105" s="76"/>
      <c r="F105" s="76"/>
      <c r="G105" s="76"/>
      <c r="H105" s="76"/>
      <c r="I105" s="77"/>
      <c r="J105" s="78"/>
    </row>
  </sheetData>
  <mergeCells count="5">
    <mergeCell ref="A96:E96"/>
    <mergeCell ref="A97:E97"/>
    <mergeCell ref="A98:E98"/>
    <mergeCell ref="A99:E99"/>
    <mergeCell ref="A100:E100"/>
  </mergeCells>
  <printOptions horizontalCentered="1"/>
  <pageMargins left="0" right="0" top="0" bottom="0" header="0" footer="0"/>
  <pageSetup paperSize="9" scale="81" fitToHeight="0" orientation="portrait" r:id="rId1"/>
  <rowBreaks count="2" manualBreakCount="2">
    <brk id="41" max="5" man="1"/>
    <brk id="93" max="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D7569-CD03-4505-90D4-BA89455EC8C8}">
  <sheetPr>
    <pageSetUpPr fitToPage="1"/>
  </sheetPr>
  <dimension ref="A8:L71"/>
  <sheetViews>
    <sheetView view="pageBreakPreview" zoomScale="40" zoomScaleNormal="100" zoomScaleSheetLayoutView="40" zoomScalePageLayoutView="40" workbookViewId="0">
      <selection activeCell="S30" sqref="S30"/>
    </sheetView>
  </sheetViews>
  <sheetFormatPr defaultRowHeight="15" x14ac:dyDescent="0.3"/>
  <cols>
    <col min="1" max="1" width="6.75" style="14" bestFit="1" customWidth="1"/>
    <col min="2" max="2" width="66.625" style="14" customWidth="1"/>
    <col min="3" max="3" width="24.5" style="12" customWidth="1"/>
    <col min="4" max="4" width="36.625" style="12" customWidth="1"/>
    <col min="5" max="5" width="20.25" style="12" customWidth="1"/>
    <col min="6" max="6" width="21.75" style="12" customWidth="1"/>
    <col min="7" max="7" width="22.5" style="12" customWidth="1"/>
    <col min="8" max="8" width="22.25" style="12" bestFit="1" customWidth="1"/>
    <col min="9" max="9" width="23.5" style="14" bestFit="1" customWidth="1"/>
    <col min="10" max="10" width="9" style="14"/>
    <col min="11" max="11" width="22.625" style="14" customWidth="1"/>
    <col min="12" max="12" width="11.875" style="14" bestFit="1" customWidth="1"/>
    <col min="13" max="13" width="9" style="14"/>
    <col min="14" max="15" width="9" style="14" bestFit="1" customWidth="1"/>
    <col min="16" max="16384" width="9" style="14"/>
  </cols>
  <sheetData>
    <row r="8" spans="1:12" s="7" customFormat="1" ht="22.5" x14ac:dyDescent="0.4">
      <c r="A8" s="2"/>
      <c r="B8" s="3"/>
      <c r="C8" s="4"/>
      <c r="D8" s="3"/>
      <c r="E8" s="5"/>
      <c r="F8" s="5"/>
      <c r="G8" s="5"/>
      <c r="H8" s="6"/>
      <c r="I8" s="6"/>
    </row>
    <row r="9" spans="1:12" ht="21.75" x14ac:dyDescent="0.4">
      <c r="A9" s="2"/>
      <c r="B9" s="8"/>
      <c r="C9" s="9"/>
      <c r="D9" s="9"/>
      <c r="E9" s="9"/>
      <c r="F9" s="9"/>
      <c r="G9" s="9"/>
      <c r="H9" s="10"/>
      <c r="I9" s="11"/>
      <c r="J9" s="12"/>
      <c r="K9" s="12"/>
      <c r="L9" s="13"/>
    </row>
    <row r="10" spans="1:12" ht="21.75" x14ac:dyDescent="0.4">
      <c r="A10" s="2"/>
      <c r="B10" s="8"/>
      <c r="C10" s="9"/>
      <c r="D10" s="9"/>
      <c r="E10" s="9"/>
      <c r="F10" s="9"/>
      <c r="G10" s="9"/>
      <c r="H10" s="10"/>
      <c r="I10" s="11"/>
      <c r="J10" s="12"/>
      <c r="K10" s="12"/>
      <c r="L10" s="13"/>
    </row>
    <row r="11" spans="1:12" ht="21.75" x14ac:dyDescent="0.4">
      <c r="A11" s="2"/>
      <c r="B11" s="8"/>
      <c r="C11" s="9"/>
      <c r="D11" s="9"/>
      <c r="E11" s="9"/>
      <c r="F11" s="9"/>
      <c r="G11" s="9"/>
      <c r="H11" s="10"/>
      <c r="I11" s="11"/>
      <c r="J11" s="12"/>
      <c r="K11" s="12"/>
      <c r="L11" s="13"/>
    </row>
    <row r="12" spans="1:12" ht="21.75" x14ac:dyDescent="0.4">
      <c r="A12" s="2"/>
      <c r="B12" s="8"/>
      <c r="C12" s="9"/>
      <c r="D12" s="9"/>
      <c r="E12" s="9"/>
      <c r="F12" s="9"/>
      <c r="G12" s="9"/>
      <c r="H12" s="10"/>
      <c r="I12" s="11"/>
      <c r="J12" s="12"/>
      <c r="K12" s="12"/>
      <c r="L12" s="13"/>
    </row>
    <row r="13" spans="1:12" ht="21.75" x14ac:dyDescent="0.4">
      <c r="A13" s="2"/>
      <c r="B13" s="8"/>
      <c r="C13" s="9"/>
      <c r="D13" s="9"/>
      <c r="E13" s="9"/>
      <c r="F13" s="9"/>
      <c r="G13" s="9"/>
      <c r="H13" s="10"/>
      <c r="I13" s="11"/>
      <c r="J13" s="12"/>
      <c r="K13" s="12"/>
      <c r="L13" s="13"/>
    </row>
    <row r="14" spans="1:12" ht="21.75" x14ac:dyDescent="0.4">
      <c r="A14" s="2"/>
      <c r="B14" s="8"/>
      <c r="C14" s="9"/>
      <c r="D14" s="9"/>
      <c r="E14" s="9"/>
      <c r="F14" s="9"/>
      <c r="G14" s="9"/>
      <c r="H14" s="10"/>
      <c r="I14" s="11"/>
      <c r="J14" s="12"/>
      <c r="K14" s="12"/>
      <c r="L14" s="13"/>
    </row>
    <row r="15" spans="1:12" ht="22.5" x14ac:dyDescent="0.4">
      <c r="A15" s="7"/>
      <c r="B15" s="15"/>
      <c r="C15" s="16"/>
      <c r="D15" s="15"/>
      <c r="E15" s="15"/>
      <c r="F15" s="15"/>
      <c r="G15" s="15"/>
      <c r="H15" s="17"/>
      <c r="I15" s="17"/>
    </row>
    <row r="16" spans="1:12" ht="21.75" x14ac:dyDescent="0.4">
      <c r="A16" s="2"/>
      <c r="B16" s="8"/>
      <c r="C16" s="9"/>
      <c r="D16" s="9"/>
      <c r="E16" s="9"/>
      <c r="F16" s="9"/>
      <c r="G16" s="9"/>
      <c r="H16" s="10"/>
      <c r="I16" s="11"/>
      <c r="J16" s="12"/>
      <c r="K16" s="12"/>
      <c r="L16" s="13"/>
    </row>
    <row r="17" spans="1:12" ht="21.75" x14ac:dyDescent="0.4">
      <c r="A17" s="2"/>
      <c r="B17" s="8"/>
      <c r="C17" s="9"/>
      <c r="D17" s="9"/>
      <c r="E17" s="9"/>
      <c r="F17" s="9"/>
      <c r="G17" s="9"/>
      <c r="H17" s="10"/>
      <c r="I17" s="11"/>
      <c r="J17" s="12"/>
      <c r="K17" s="12"/>
      <c r="L17" s="13"/>
    </row>
    <row r="18" spans="1:12" ht="21.75" x14ac:dyDescent="0.4">
      <c r="A18" s="2"/>
      <c r="B18" s="8"/>
      <c r="C18" s="9"/>
      <c r="D18" s="9"/>
      <c r="E18" s="9"/>
      <c r="F18" s="9"/>
      <c r="G18" s="9"/>
      <c r="H18" s="10"/>
      <c r="I18" s="11"/>
      <c r="J18" s="12"/>
      <c r="K18" s="12"/>
      <c r="L18" s="13"/>
    </row>
    <row r="19" spans="1:12" ht="21.75" x14ac:dyDescent="0.4">
      <c r="A19" s="2"/>
      <c r="B19" s="8"/>
      <c r="C19" s="9"/>
      <c r="D19" s="9"/>
      <c r="E19" s="9"/>
      <c r="F19" s="9"/>
      <c r="G19" s="9"/>
      <c r="H19" s="10"/>
      <c r="I19" s="11"/>
      <c r="J19" s="12"/>
      <c r="K19" s="12"/>
      <c r="L19" s="13"/>
    </row>
    <row r="20" spans="1:12" ht="21.75" x14ac:dyDescent="0.4">
      <c r="A20" s="2"/>
      <c r="B20" s="8"/>
      <c r="C20" s="9"/>
      <c r="D20" s="9"/>
      <c r="E20" s="9"/>
      <c r="F20" s="9"/>
      <c r="G20" s="9"/>
      <c r="H20" s="10"/>
      <c r="I20" s="11"/>
      <c r="J20" s="12"/>
      <c r="K20" s="12"/>
      <c r="L20" s="13"/>
    </row>
    <row r="21" spans="1:12" ht="21.75" x14ac:dyDescent="0.4">
      <c r="A21" s="2"/>
      <c r="B21" s="8"/>
      <c r="C21" s="9"/>
      <c r="D21" s="9"/>
      <c r="E21" s="9"/>
      <c r="F21" s="9"/>
      <c r="G21" s="9"/>
      <c r="H21" s="10"/>
      <c r="I21" s="11"/>
      <c r="J21" s="12"/>
      <c r="K21" s="12"/>
      <c r="L21" s="13"/>
    </row>
    <row r="22" spans="1:12" ht="21.75" x14ac:dyDescent="0.4">
      <c r="A22" s="2"/>
      <c r="B22" s="8"/>
      <c r="C22" s="9"/>
      <c r="D22" s="9"/>
      <c r="E22" s="9"/>
      <c r="F22" s="9"/>
      <c r="G22" s="9"/>
      <c r="H22" s="10"/>
      <c r="I22" s="11"/>
      <c r="J22" s="12"/>
      <c r="K22" s="12"/>
      <c r="L22" s="13"/>
    </row>
    <row r="23" spans="1:12" x14ac:dyDescent="0.3">
      <c r="A23" s="18"/>
      <c r="B23" s="19"/>
      <c r="C23" s="19"/>
      <c r="D23" s="19"/>
      <c r="E23" s="19"/>
      <c r="F23" s="19"/>
      <c r="G23" s="19"/>
      <c r="H23" s="19"/>
    </row>
    <row r="24" spans="1:12" ht="21.75" x14ac:dyDescent="0.4">
      <c r="A24" s="2"/>
      <c r="B24" s="8"/>
      <c r="C24" s="9"/>
      <c r="D24" s="9"/>
      <c r="E24" s="9"/>
      <c r="F24" s="9"/>
      <c r="G24" s="9"/>
      <c r="H24" s="10"/>
      <c r="I24" s="11"/>
      <c r="J24" s="12"/>
      <c r="K24" s="12"/>
      <c r="L24" s="13"/>
    </row>
    <row r="25" spans="1:12" ht="21.75" x14ac:dyDescent="0.4">
      <c r="A25" s="2"/>
      <c r="B25" s="8"/>
      <c r="C25" s="9"/>
      <c r="D25" s="9"/>
      <c r="E25" s="9"/>
      <c r="F25" s="9"/>
      <c r="G25" s="9"/>
      <c r="H25" s="10"/>
      <c r="I25" s="11"/>
      <c r="J25" s="12"/>
      <c r="K25" s="12"/>
      <c r="L25" s="13"/>
    </row>
    <row r="26" spans="1:12" ht="21.75" x14ac:dyDescent="0.4">
      <c r="A26" s="2"/>
      <c r="B26" s="8"/>
      <c r="C26" s="9"/>
      <c r="D26" s="9"/>
      <c r="E26" s="9"/>
      <c r="F26" s="9"/>
      <c r="G26" s="9"/>
      <c r="H26" s="10"/>
      <c r="I26" s="11"/>
      <c r="J26" s="12"/>
      <c r="K26" s="12"/>
      <c r="L26" s="13"/>
    </row>
    <row r="27" spans="1:12" ht="21.75" x14ac:dyDescent="0.4">
      <c r="A27" s="2"/>
      <c r="B27" s="8"/>
      <c r="C27" s="9"/>
      <c r="D27" s="9"/>
      <c r="E27" s="9"/>
      <c r="F27" s="9"/>
      <c r="G27" s="9"/>
      <c r="H27" s="10"/>
      <c r="I27" s="11"/>
      <c r="J27" s="12"/>
      <c r="K27" s="12"/>
      <c r="L27" s="13"/>
    </row>
    <row r="28" spans="1:12" ht="21.75" x14ac:dyDescent="0.4">
      <c r="A28" s="2"/>
      <c r="B28" s="8"/>
      <c r="C28" s="9"/>
      <c r="D28" s="9"/>
      <c r="E28" s="9"/>
      <c r="F28" s="9"/>
      <c r="G28" s="9"/>
      <c r="H28" s="10"/>
      <c r="I28" s="11"/>
      <c r="J28" s="12"/>
      <c r="K28" s="12"/>
      <c r="L28" s="13"/>
    </row>
    <row r="29" spans="1:12" ht="21.75" x14ac:dyDescent="0.4">
      <c r="A29" s="2"/>
      <c r="B29" s="8"/>
      <c r="C29" s="9"/>
      <c r="D29" s="9"/>
      <c r="E29" s="9"/>
      <c r="F29" s="9"/>
      <c r="G29" s="9"/>
      <c r="H29" s="10"/>
      <c r="I29" s="11"/>
      <c r="J29" s="12"/>
      <c r="K29" s="12"/>
      <c r="L29" s="13"/>
    </row>
    <row r="30" spans="1:12" ht="21.75" x14ac:dyDescent="0.4">
      <c r="A30" s="2"/>
      <c r="B30" s="8"/>
      <c r="C30" s="9"/>
      <c r="D30" s="9"/>
      <c r="E30" s="9"/>
      <c r="F30" s="9"/>
      <c r="G30" s="9"/>
      <c r="H30" s="10"/>
      <c r="I30" s="11"/>
      <c r="J30" s="12"/>
      <c r="K30" s="12"/>
      <c r="L30" s="13"/>
    </row>
    <row r="31" spans="1:12" x14ac:dyDescent="0.3">
      <c r="A31" s="18"/>
      <c r="B31" s="20"/>
      <c r="C31" s="20"/>
      <c r="D31" s="20"/>
      <c r="E31" s="20"/>
      <c r="F31" s="20"/>
      <c r="G31" s="20"/>
      <c r="H31" s="20"/>
    </row>
    <row r="32" spans="1:12" ht="22.5" x14ac:dyDescent="0.3">
      <c r="A32" s="2"/>
      <c r="B32" s="21"/>
      <c r="C32" s="22"/>
      <c r="D32" s="21"/>
      <c r="E32" s="23"/>
      <c r="F32" s="23"/>
      <c r="G32" s="23"/>
      <c r="H32" s="24"/>
      <c r="I32" s="24"/>
      <c r="J32" s="12"/>
      <c r="K32" s="12"/>
      <c r="L32" s="13"/>
    </row>
    <row r="33" spans="1:12" ht="21.75" x14ac:dyDescent="0.4">
      <c r="A33" s="25"/>
      <c r="B33" s="8"/>
      <c r="C33" s="9"/>
      <c r="D33" s="9"/>
      <c r="E33" s="9"/>
      <c r="F33" s="9"/>
      <c r="G33" s="9"/>
      <c r="H33" s="10"/>
      <c r="I33" s="11"/>
      <c r="J33" s="12"/>
      <c r="K33" s="12"/>
      <c r="L33" s="13"/>
    </row>
    <row r="34" spans="1:12" ht="21.75" x14ac:dyDescent="0.4">
      <c r="A34" s="25"/>
      <c r="B34" s="8"/>
      <c r="C34" s="9"/>
      <c r="D34" s="9"/>
      <c r="E34" s="9"/>
      <c r="F34" s="9"/>
      <c r="G34" s="9"/>
      <c r="H34" s="10"/>
      <c r="I34" s="11"/>
      <c r="J34" s="12"/>
      <c r="K34" s="12"/>
      <c r="L34" s="13"/>
    </row>
    <row r="35" spans="1:12" ht="21.75" x14ac:dyDescent="0.4">
      <c r="A35" s="25"/>
      <c r="B35" s="8"/>
      <c r="C35" s="9"/>
      <c r="D35" s="9"/>
      <c r="E35" s="9"/>
      <c r="F35" s="9"/>
      <c r="G35" s="9"/>
      <c r="H35" s="10"/>
      <c r="I35" s="11"/>
      <c r="J35" s="12"/>
      <c r="K35" s="12"/>
      <c r="L35" s="13"/>
    </row>
    <row r="36" spans="1:12" ht="21.75" x14ac:dyDescent="0.4">
      <c r="A36" s="25"/>
      <c r="B36" s="8"/>
      <c r="C36" s="9"/>
      <c r="D36" s="9"/>
      <c r="E36" s="9"/>
      <c r="F36" s="9"/>
      <c r="G36" s="9"/>
      <c r="H36" s="10"/>
      <c r="I36" s="11"/>
    </row>
    <row r="37" spans="1:12" s="29" customFormat="1" ht="66" thickBot="1" x14ac:dyDescent="0.7">
      <c r="A37" s="240"/>
      <c r="B37" s="241" t="s">
        <v>0</v>
      </c>
      <c r="C37" s="242" t="s">
        <v>1</v>
      </c>
      <c r="D37" s="241" t="s">
        <v>2</v>
      </c>
      <c r="E37" s="243" t="s">
        <v>3</v>
      </c>
      <c r="F37" s="243" t="s">
        <v>4</v>
      </c>
      <c r="G37" s="243" t="s">
        <v>487</v>
      </c>
      <c r="H37" s="244" t="s">
        <v>5</v>
      </c>
      <c r="I37" s="244" t="s">
        <v>6</v>
      </c>
      <c r="J37" s="27"/>
      <c r="K37" s="27"/>
      <c r="L37" s="28"/>
    </row>
    <row r="38" spans="1:12" s="29" customFormat="1" ht="31.5" x14ac:dyDescent="0.65">
      <c r="A38" s="494" t="s">
        <v>7</v>
      </c>
      <c r="B38" s="246" t="s">
        <v>8</v>
      </c>
      <c r="C38" s="247" t="s">
        <v>9</v>
      </c>
      <c r="D38" s="247" t="s">
        <v>656</v>
      </c>
      <c r="E38" s="247">
        <v>3000</v>
      </c>
      <c r="F38" s="247">
        <v>2800</v>
      </c>
      <c r="G38" s="247">
        <v>8</v>
      </c>
      <c r="H38" s="248">
        <v>11040000</v>
      </c>
      <c r="I38" s="248">
        <f>+H38*1.27</f>
        <v>14020800</v>
      </c>
      <c r="J38" s="27"/>
      <c r="K38" s="27"/>
      <c r="L38" s="28"/>
    </row>
    <row r="39" spans="1:12" s="29" customFormat="1" ht="31.5" x14ac:dyDescent="0.65">
      <c r="A39" s="496"/>
      <c r="B39" s="250" t="s">
        <v>11</v>
      </c>
      <c r="C39" s="251" t="s">
        <v>12</v>
      </c>
      <c r="D39" s="251" t="s">
        <v>657</v>
      </c>
      <c r="E39" s="251">
        <v>3000</v>
      </c>
      <c r="F39" s="251">
        <v>3000</v>
      </c>
      <c r="G39" s="251">
        <v>8</v>
      </c>
      <c r="H39" s="252">
        <v>11605000</v>
      </c>
      <c r="I39" s="252">
        <f t="shared" ref="I39:I68" si="0">+H39*1.27</f>
        <v>14738350</v>
      </c>
    </row>
    <row r="40" spans="1:12" s="29" customFormat="1" ht="31.5" x14ac:dyDescent="0.65">
      <c r="A40" s="496"/>
      <c r="B40" s="250" t="s">
        <v>14</v>
      </c>
      <c r="C40" s="251" t="s">
        <v>12</v>
      </c>
      <c r="D40" s="251" t="s">
        <v>658</v>
      </c>
      <c r="E40" s="251">
        <v>3000</v>
      </c>
      <c r="F40" s="251">
        <v>3300</v>
      </c>
      <c r="G40" s="251">
        <v>8</v>
      </c>
      <c r="H40" s="252">
        <v>11990000</v>
      </c>
      <c r="I40" s="252">
        <f t="shared" si="0"/>
        <v>15227300</v>
      </c>
      <c r="J40" s="27"/>
      <c r="K40" s="27"/>
      <c r="L40" s="28"/>
    </row>
    <row r="41" spans="1:12" s="29" customFormat="1" ht="32.25" thickBot="1" x14ac:dyDescent="0.7">
      <c r="A41" s="495"/>
      <c r="B41" s="254" t="s">
        <v>15</v>
      </c>
      <c r="C41" s="255" t="s">
        <v>12</v>
      </c>
      <c r="D41" s="255" t="s">
        <v>659</v>
      </c>
      <c r="E41" s="255">
        <v>3000</v>
      </c>
      <c r="F41" s="255">
        <v>3500</v>
      </c>
      <c r="G41" s="255">
        <v>8</v>
      </c>
      <c r="H41" s="256">
        <v>12375000</v>
      </c>
      <c r="I41" s="256">
        <f t="shared" si="0"/>
        <v>15716250</v>
      </c>
      <c r="J41" s="27"/>
      <c r="K41" s="27"/>
      <c r="L41" s="28"/>
    </row>
    <row r="42" spans="1:12" s="29" customFormat="1" ht="33" thickBot="1" x14ac:dyDescent="0.7">
      <c r="A42" s="245"/>
      <c r="B42" s="261"/>
      <c r="C42" s="262"/>
      <c r="D42" s="261"/>
      <c r="E42" s="261"/>
      <c r="F42" s="261"/>
      <c r="G42" s="261"/>
      <c r="H42" s="263"/>
      <c r="I42" s="263"/>
    </row>
    <row r="43" spans="1:12" s="29" customFormat="1" ht="31.5" x14ac:dyDescent="0.65">
      <c r="A43" s="497" t="s">
        <v>16</v>
      </c>
      <c r="B43" s="246" t="s">
        <v>10</v>
      </c>
      <c r="C43" s="247" t="s">
        <v>9</v>
      </c>
      <c r="D43" s="247" t="s">
        <v>660</v>
      </c>
      <c r="E43" s="247">
        <v>3450</v>
      </c>
      <c r="F43" s="247">
        <v>3000</v>
      </c>
      <c r="G43" s="247">
        <v>10</v>
      </c>
      <c r="H43" s="248">
        <v>11605000</v>
      </c>
      <c r="I43" s="249">
        <f t="shared" si="0"/>
        <v>14738350</v>
      </c>
      <c r="J43" s="27"/>
      <c r="K43" s="27"/>
      <c r="L43" s="28"/>
    </row>
    <row r="44" spans="1:12" s="29" customFormat="1" ht="31.5" x14ac:dyDescent="0.65">
      <c r="A44" s="498"/>
      <c r="B44" s="250" t="s">
        <v>14</v>
      </c>
      <c r="C44" s="251" t="s">
        <v>12</v>
      </c>
      <c r="D44" s="251" t="s">
        <v>661</v>
      </c>
      <c r="E44" s="251">
        <v>3450</v>
      </c>
      <c r="F44" s="251">
        <v>3300</v>
      </c>
      <c r="G44" s="251">
        <v>10</v>
      </c>
      <c r="H44" s="252">
        <v>12375000</v>
      </c>
      <c r="I44" s="253">
        <f t="shared" si="0"/>
        <v>15716250</v>
      </c>
    </row>
    <row r="45" spans="1:12" s="29" customFormat="1" ht="32.25" thickBot="1" x14ac:dyDescent="0.7">
      <c r="A45" s="499"/>
      <c r="B45" s="254" t="s">
        <v>18</v>
      </c>
      <c r="C45" s="255" t="s">
        <v>17</v>
      </c>
      <c r="D45" s="255" t="s">
        <v>662</v>
      </c>
      <c r="E45" s="255">
        <v>3450</v>
      </c>
      <c r="F45" s="255">
        <v>3500</v>
      </c>
      <c r="G45" s="255">
        <v>10</v>
      </c>
      <c r="H45" s="256">
        <v>13145000</v>
      </c>
      <c r="I45" s="257">
        <f t="shared" si="0"/>
        <v>16694150</v>
      </c>
    </row>
    <row r="46" spans="1:12" s="29" customFormat="1" ht="33" thickBot="1" x14ac:dyDescent="0.7">
      <c r="A46" s="245"/>
      <c r="B46" s="261"/>
      <c r="C46" s="262"/>
      <c r="D46" s="261"/>
      <c r="E46" s="261"/>
      <c r="F46" s="261"/>
      <c r="G46" s="271"/>
      <c r="H46" s="263"/>
      <c r="I46" s="263"/>
    </row>
    <row r="47" spans="1:12" s="29" customFormat="1" ht="31.5" x14ac:dyDescent="0.65">
      <c r="A47" s="497" t="s">
        <v>20</v>
      </c>
      <c r="B47" s="246" t="s">
        <v>10</v>
      </c>
      <c r="C47" s="247" t="s">
        <v>9</v>
      </c>
      <c r="D47" s="247" t="s">
        <v>663</v>
      </c>
      <c r="E47" s="247">
        <v>3450</v>
      </c>
      <c r="F47" s="247">
        <v>3000</v>
      </c>
      <c r="G47" s="247">
        <v>11.5</v>
      </c>
      <c r="H47" s="248">
        <v>11990000</v>
      </c>
      <c r="I47" s="248">
        <f t="shared" si="0"/>
        <v>15227300</v>
      </c>
      <c r="J47" s="27"/>
      <c r="K47" s="27"/>
      <c r="L47" s="28"/>
    </row>
    <row r="48" spans="1:12" s="29" customFormat="1" ht="31.5" x14ac:dyDescent="0.65">
      <c r="A48" s="498"/>
      <c r="B48" s="250" t="s">
        <v>13</v>
      </c>
      <c r="C48" s="251" t="s">
        <v>9</v>
      </c>
      <c r="D48" s="251" t="s">
        <v>664</v>
      </c>
      <c r="E48" s="251">
        <v>3450</v>
      </c>
      <c r="F48" s="251">
        <v>3300</v>
      </c>
      <c r="G48" s="251">
        <v>11.5</v>
      </c>
      <c r="H48" s="252">
        <v>12375000</v>
      </c>
      <c r="I48" s="252">
        <f t="shared" si="0"/>
        <v>15716250</v>
      </c>
    </row>
    <row r="49" spans="1:12" s="29" customFormat="1" ht="31.5" x14ac:dyDescent="0.65">
      <c r="A49" s="498"/>
      <c r="B49" s="250" t="s">
        <v>14</v>
      </c>
      <c r="C49" s="251" t="s">
        <v>12</v>
      </c>
      <c r="D49" s="251" t="s">
        <v>665</v>
      </c>
      <c r="E49" s="251">
        <v>3450</v>
      </c>
      <c r="F49" s="251">
        <v>3300</v>
      </c>
      <c r="G49" s="251">
        <v>11.5</v>
      </c>
      <c r="H49" s="252">
        <v>12760000</v>
      </c>
      <c r="I49" s="252">
        <f t="shared" si="0"/>
        <v>16205200</v>
      </c>
    </row>
    <row r="50" spans="1:12" s="29" customFormat="1" ht="31.5" x14ac:dyDescent="0.65">
      <c r="A50" s="498"/>
      <c r="B50" s="250" t="s">
        <v>15</v>
      </c>
      <c r="C50" s="251" t="s">
        <v>12</v>
      </c>
      <c r="D50" s="251" t="s">
        <v>666</v>
      </c>
      <c r="E50" s="251">
        <v>3450</v>
      </c>
      <c r="F50" s="251">
        <v>3500</v>
      </c>
      <c r="G50" s="251">
        <v>11.5</v>
      </c>
      <c r="H50" s="252">
        <v>13145000</v>
      </c>
      <c r="I50" s="252">
        <f t="shared" si="0"/>
        <v>16694150</v>
      </c>
    </row>
    <row r="51" spans="1:12" s="29" customFormat="1" ht="31.5" x14ac:dyDescent="0.65">
      <c r="A51" s="498"/>
      <c r="B51" s="250" t="s">
        <v>18</v>
      </c>
      <c r="C51" s="251" t="s">
        <v>17</v>
      </c>
      <c r="D51" s="251" t="s">
        <v>667</v>
      </c>
      <c r="E51" s="251">
        <v>3450</v>
      </c>
      <c r="F51" s="251">
        <v>3500</v>
      </c>
      <c r="G51" s="251">
        <v>11.5</v>
      </c>
      <c r="H51" s="252">
        <v>13530000</v>
      </c>
      <c r="I51" s="252">
        <f t="shared" si="0"/>
        <v>17183100</v>
      </c>
    </row>
    <row r="52" spans="1:12" s="29" customFormat="1" ht="32.25" thickBot="1" x14ac:dyDescent="0.7">
      <c r="A52" s="499"/>
      <c r="B52" s="254" t="s">
        <v>19</v>
      </c>
      <c r="C52" s="255" t="s">
        <v>12</v>
      </c>
      <c r="D52" s="255" t="s">
        <v>668</v>
      </c>
      <c r="E52" s="255">
        <v>3450</v>
      </c>
      <c r="F52" s="255">
        <v>3500</v>
      </c>
      <c r="G52" s="255">
        <v>11.5</v>
      </c>
      <c r="H52" s="256">
        <v>13355000</v>
      </c>
      <c r="I52" s="256">
        <f t="shared" si="0"/>
        <v>16960850</v>
      </c>
    </row>
    <row r="53" spans="1:12" s="29" customFormat="1" ht="33" thickBot="1" x14ac:dyDescent="0.7">
      <c r="A53" s="245"/>
      <c r="B53" s="261"/>
      <c r="C53" s="262"/>
      <c r="D53" s="261"/>
      <c r="E53" s="261"/>
      <c r="F53" s="261"/>
      <c r="G53" s="261"/>
      <c r="H53" s="263"/>
      <c r="I53" s="263"/>
      <c r="J53" s="27"/>
      <c r="K53" s="27"/>
      <c r="L53" s="28"/>
    </row>
    <row r="54" spans="1:12" s="31" customFormat="1" ht="31.5" x14ac:dyDescent="0.2">
      <c r="A54" s="497" t="s">
        <v>22</v>
      </c>
      <c r="B54" s="246" t="s">
        <v>14</v>
      </c>
      <c r="C54" s="247" t="s">
        <v>12</v>
      </c>
      <c r="D54" s="247" t="s">
        <v>669</v>
      </c>
      <c r="E54" s="247">
        <v>4035</v>
      </c>
      <c r="F54" s="247">
        <v>3300</v>
      </c>
      <c r="G54" s="247">
        <v>13</v>
      </c>
      <c r="H54" s="248">
        <v>13145000</v>
      </c>
      <c r="I54" s="249">
        <f t="shared" si="0"/>
        <v>16694150</v>
      </c>
    </row>
    <row r="55" spans="1:12" s="31" customFormat="1" ht="31.5" x14ac:dyDescent="0.2">
      <c r="A55" s="498"/>
      <c r="B55" s="250" t="s">
        <v>15</v>
      </c>
      <c r="C55" s="251" t="s">
        <v>12</v>
      </c>
      <c r="D55" s="251" t="s">
        <v>670</v>
      </c>
      <c r="E55" s="251">
        <v>4035</v>
      </c>
      <c r="F55" s="251">
        <v>3500</v>
      </c>
      <c r="G55" s="251">
        <v>13</v>
      </c>
      <c r="H55" s="252">
        <v>13530000</v>
      </c>
      <c r="I55" s="253">
        <f t="shared" si="0"/>
        <v>17183100</v>
      </c>
    </row>
    <row r="56" spans="1:12" s="31" customFormat="1" ht="31.5" x14ac:dyDescent="0.2">
      <c r="A56" s="498"/>
      <c r="B56" s="250" t="s">
        <v>18</v>
      </c>
      <c r="C56" s="251" t="s">
        <v>17</v>
      </c>
      <c r="D56" s="251" t="s">
        <v>671</v>
      </c>
      <c r="E56" s="251">
        <v>4035</v>
      </c>
      <c r="F56" s="251">
        <v>3500</v>
      </c>
      <c r="G56" s="251">
        <v>13</v>
      </c>
      <c r="H56" s="252">
        <v>13915000</v>
      </c>
      <c r="I56" s="253">
        <f t="shared" si="0"/>
        <v>17672050</v>
      </c>
      <c r="J56" s="32"/>
      <c r="K56" s="32"/>
      <c r="L56" s="30"/>
    </row>
    <row r="57" spans="1:12" s="31" customFormat="1" ht="31.5" x14ac:dyDescent="0.2">
      <c r="A57" s="498"/>
      <c r="B57" s="250" t="s">
        <v>19</v>
      </c>
      <c r="C57" s="251" t="s">
        <v>12</v>
      </c>
      <c r="D57" s="251" t="s">
        <v>672</v>
      </c>
      <c r="E57" s="251">
        <v>4035</v>
      </c>
      <c r="F57" s="251">
        <v>3500</v>
      </c>
      <c r="G57" s="251">
        <v>13</v>
      </c>
      <c r="H57" s="252">
        <v>13740000</v>
      </c>
      <c r="I57" s="253">
        <f t="shared" si="0"/>
        <v>17449800</v>
      </c>
    </row>
    <row r="58" spans="1:12" s="31" customFormat="1" ht="32.25" thickBot="1" x14ac:dyDescent="0.25">
      <c r="A58" s="499"/>
      <c r="B58" s="254" t="s">
        <v>21</v>
      </c>
      <c r="C58" s="255" t="s">
        <v>17</v>
      </c>
      <c r="D58" s="255" t="s">
        <v>673</v>
      </c>
      <c r="E58" s="255">
        <v>4035</v>
      </c>
      <c r="F58" s="255">
        <v>3500</v>
      </c>
      <c r="G58" s="255">
        <v>13</v>
      </c>
      <c r="H58" s="256">
        <v>14125000</v>
      </c>
      <c r="I58" s="257">
        <f t="shared" si="0"/>
        <v>17938750</v>
      </c>
    </row>
    <row r="59" spans="1:12" s="29" customFormat="1" ht="33" thickBot="1" x14ac:dyDescent="0.7">
      <c r="A59" s="245"/>
      <c r="B59" s="261"/>
      <c r="C59" s="262"/>
      <c r="D59" s="261"/>
      <c r="E59" s="261"/>
      <c r="F59" s="261"/>
      <c r="G59" s="261"/>
      <c r="H59" s="263"/>
      <c r="I59" s="263"/>
    </row>
    <row r="60" spans="1:12" s="31" customFormat="1" ht="31.5" x14ac:dyDescent="0.2">
      <c r="A60" s="494" t="s">
        <v>23</v>
      </c>
      <c r="B60" s="258" t="s">
        <v>15</v>
      </c>
      <c r="C60" s="247" t="s">
        <v>12</v>
      </c>
      <c r="D60" s="247" t="s">
        <v>674</v>
      </c>
      <c r="E60" s="247">
        <v>4035</v>
      </c>
      <c r="F60" s="247">
        <v>3500</v>
      </c>
      <c r="G60" s="247">
        <v>15</v>
      </c>
      <c r="H60" s="248">
        <v>13915000</v>
      </c>
      <c r="I60" s="248">
        <f t="shared" si="0"/>
        <v>17672050</v>
      </c>
      <c r="J60" s="32"/>
      <c r="K60" s="32"/>
      <c r="L60" s="30"/>
    </row>
    <row r="61" spans="1:12" s="31" customFormat="1" ht="31.5" x14ac:dyDescent="0.2">
      <c r="A61" s="496"/>
      <c r="B61" s="259" t="s">
        <v>19</v>
      </c>
      <c r="C61" s="251" t="s">
        <v>12</v>
      </c>
      <c r="D61" s="251" t="s">
        <v>675</v>
      </c>
      <c r="E61" s="251">
        <v>4035</v>
      </c>
      <c r="F61" s="251">
        <v>3500</v>
      </c>
      <c r="G61" s="251">
        <v>15</v>
      </c>
      <c r="H61" s="252">
        <v>14125000</v>
      </c>
      <c r="I61" s="252">
        <f t="shared" si="0"/>
        <v>17938750</v>
      </c>
    </row>
    <row r="62" spans="1:12" s="31" customFormat="1" ht="32.25" thickBot="1" x14ac:dyDescent="0.25">
      <c r="A62" s="495"/>
      <c r="B62" s="260" t="s">
        <v>21</v>
      </c>
      <c r="C62" s="255" t="s">
        <v>17</v>
      </c>
      <c r="D62" s="255" t="s">
        <v>676</v>
      </c>
      <c r="E62" s="255">
        <v>4035</v>
      </c>
      <c r="F62" s="255">
        <v>3500</v>
      </c>
      <c r="G62" s="255">
        <v>15</v>
      </c>
      <c r="H62" s="256">
        <v>14510000</v>
      </c>
      <c r="I62" s="256">
        <f t="shared" si="0"/>
        <v>18427700</v>
      </c>
    </row>
    <row r="63" spans="1:12" s="29" customFormat="1" ht="33" thickBot="1" x14ac:dyDescent="0.7">
      <c r="A63" s="245"/>
      <c r="B63" s="261"/>
      <c r="C63" s="262"/>
      <c r="D63" s="261"/>
      <c r="E63" s="261"/>
      <c r="F63" s="261"/>
      <c r="G63" s="261"/>
      <c r="H63" s="263"/>
      <c r="I63" s="263"/>
    </row>
    <row r="64" spans="1:12" s="31" customFormat="1" ht="31.5" x14ac:dyDescent="0.2">
      <c r="A64" s="497" t="s">
        <v>24</v>
      </c>
      <c r="B64" s="246" t="s">
        <v>19</v>
      </c>
      <c r="C64" s="247" t="s">
        <v>12</v>
      </c>
      <c r="D64" s="247" t="s">
        <v>677</v>
      </c>
      <c r="E64" s="247">
        <v>4035</v>
      </c>
      <c r="F64" s="247">
        <v>3500</v>
      </c>
      <c r="G64" s="247">
        <v>15</v>
      </c>
      <c r="H64" s="248">
        <v>14125000</v>
      </c>
      <c r="I64" s="249">
        <f t="shared" si="0"/>
        <v>17938750</v>
      </c>
    </row>
    <row r="65" spans="1:9" s="31" customFormat="1" ht="32.25" thickBot="1" x14ac:dyDescent="0.25">
      <c r="A65" s="499"/>
      <c r="B65" s="254" t="s">
        <v>21</v>
      </c>
      <c r="C65" s="255" t="s">
        <v>17</v>
      </c>
      <c r="D65" s="255" t="s">
        <v>678</v>
      </c>
      <c r="E65" s="255">
        <v>4035</v>
      </c>
      <c r="F65" s="255">
        <v>3500</v>
      </c>
      <c r="G65" s="255">
        <v>15</v>
      </c>
      <c r="H65" s="256">
        <v>14510000</v>
      </c>
      <c r="I65" s="257">
        <f t="shared" si="0"/>
        <v>18427700</v>
      </c>
    </row>
    <row r="66" spans="1:9" s="31" customFormat="1" ht="32.25" thickBot="1" x14ac:dyDescent="0.25">
      <c r="A66" s="261"/>
      <c r="B66" s="261"/>
      <c r="C66" s="262"/>
      <c r="D66" s="261"/>
      <c r="E66" s="261"/>
      <c r="F66" s="261"/>
      <c r="G66" s="261"/>
      <c r="H66" s="263"/>
      <c r="I66" s="263"/>
    </row>
    <row r="67" spans="1:9" s="31" customFormat="1" ht="31.5" x14ac:dyDescent="0.2">
      <c r="A67" s="494" t="s">
        <v>25</v>
      </c>
      <c r="B67" s="258" t="s">
        <v>26</v>
      </c>
      <c r="C67" s="247" t="s">
        <v>12</v>
      </c>
      <c r="D67" s="247" t="s">
        <v>679</v>
      </c>
      <c r="E67" s="247">
        <v>4035</v>
      </c>
      <c r="F67" s="247">
        <v>3500</v>
      </c>
      <c r="G67" s="247">
        <v>17</v>
      </c>
      <c r="H67" s="248">
        <v>14510000</v>
      </c>
      <c r="I67" s="248">
        <f t="shared" si="0"/>
        <v>18427700</v>
      </c>
    </row>
    <row r="68" spans="1:9" s="31" customFormat="1" ht="32.25" thickBot="1" x14ac:dyDescent="0.25">
      <c r="A68" s="495"/>
      <c r="B68" s="264" t="s">
        <v>27</v>
      </c>
      <c r="C68" s="265" t="s">
        <v>17</v>
      </c>
      <c r="D68" s="265" t="s">
        <v>680</v>
      </c>
      <c r="E68" s="265">
        <v>4035</v>
      </c>
      <c r="F68" s="265">
        <v>3500</v>
      </c>
      <c r="G68" s="265">
        <v>17</v>
      </c>
      <c r="H68" s="266">
        <v>14895000</v>
      </c>
      <c r="I68" s="266">
        <f t="shared" si="0"/>
        <v>18916650</v>
      </c>
    </row>
    <row r="69" spans="1:9" customFormat="1" ht="24" x14ac:dyDescent="0.35">
      <c r="A69" s="267"/>
      <c r="B69" s="269" t="s">
        <v>185</v>
      </c>
      <c r="C69" s="270"/>
      <c r="D69" s="270"/>
      <c r="E69" s="270"/>
      <c r="F69" s="270"/>
      <c r="G69" s="270"/>
      <c r="H69" s="270"/>
      <c r="I69" s="270"/>
    </row>
    <row r="70" spans="1:9" customFormat="1" ht="241.5" customHeight="1" x14ac:dyDescent="0.35">
      <c r="A70" s="267"/>
      <c r="B70" s="492" t="s">
        <v>169</v>
      </c>
      <c r="C70" s="492"/>
      <c r="D70" s="492"/>
      <c r="E70" s="492"/>
      <c r="F70" s="492"/>
      <c r="G70" s="492"/>
      <c r="H70" s="492"/>
      <c r="I70" s="492"/>
    </row>
    <row r="71" spans="1:9" s="31" customFormat="1" ht="128.25" customHeight="1" x14ac:dyDescent="0.2">
      <c r="A71" s="268"/>
      <c r="B71" s="493" t="s">
        <v>168</v>
      </c>
      <c r="C71" s="493"/>
      <c r="D71" s="493"/>
      <c r="E71" s="493"/>
      <c r="F71" s="493"/>
      <c r="G71" s="493"/>
      <c r="H71" s="493"/>
      <c r="I71" s="493"/>
    </row>
  </sheetData>
  <mergeCells count="9">
    <mergeCell ref="B70:I70"/>
    <mergeCell ref="B71:I71"/>
    <mergeCell ref="A67:A68"/>
    <mergeCell ref="A38:A41"/>
    <mergeCell ref="A43:A45"/>
    <mergeCell ref="A47:A52"/>
    <mergeCell ref="A54:A58"/>
    <mergeCell ref="A60:A62"/>
    <mergeCell ref="A64:A65"/>
  </mergeCells>
  <printOptions horizontalCentered="1"/>
  <pageMargins left="0" right="0" top="0" bottom="0" header="0" footer="0"/>
  <pageSetup paperSize="9" scale="37" orientation="portrait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FE0A4-CDF6-42BA-9E1C-10934FC65831}">
  <sheetPr>
    <pageSetUpPr fitToPage="1"/>
  </sheetPr>
  <dimension ref="A8:L70"/>
  <sheetViews>
    <sheetView view="pageBreakPreview" zoomScale="40" zoomScaleNormal="100" zoomScaleSheetLayoutView="40" zoomScalePageLayoutView="40" workbookViewId="0">
      <selection activeCell="O37" sqref="O37"/>
    </sheetView>
  </sheetViews>
  <sheetFormatPr defaultRowHeight="24" x14ac:dyDescent="0.45"/>
  <cols>
    <col min="1" max="1" width="10.125" style="282" customWidth="1"/>
    <col min="2" max="2" width="68" style="282" customWidth="1"/>
    <col min="3" max="3" width="26.125" style="280" customWidth="1"/>
    <col min="4" max="4" width="43.625" style="280" bestFit="1" customWidth="1"/>
    <col min="5" max="5" width="20.25" style="280" customWidth="1"/>
    <col min="6" max="6" width="21.75" style="280" customWidth="1"/>
    <col min="7" max="7" width="22.5" style="280" customWidth="1"/>
    <col min="8" max="8" width="22.25" style="284" bestFit="1" customWidth="1"/>
    <col min="9" max="9" width="23.5" style="284" bestFit="1" customWidth="1"/>
    <col min="10" max="10" width="9" style="282"/>
    <col min="11" max="11" width="22.625" style="282" customWidth="1"/>
    <col min="12" max="12" width="11.875" style="282" bestFit="1" customWidth="1"/>
    <col min="13" max="13" width="9" style="282"/>
    <col min="14" max="15" width="9" style="282" bestFit="1" customWidth="1"/>
    <col min="16" max="16384" width="9" style="282"/>
  </cols>
  <sheetData>
    <row r="8" spans="1:12" s="115" customFormat="1" x14ac:dyDescent="0.45">
      <c r="A8" s="272"/>
      <c r="B8" s="273"/>
      <c r="C8" s="274"/>
      <c r="D8" s="273"/>
      <c r="E8" s="275"/>
      <c r="F8" s="275"/>
      <c r="G8" s="275"/>
      <c r="H8" s="276"/>
      <c r="I8" s="276"/>
    </row>
    <row r="9" spans="1:12" ht="34.5" customHeight="1" x14ac:dyDescent="0.45">
      <c r="A9" s="272"/>
      <c r="B9" s="277"/>
      <c r="C9" s="278"/>
      <c r="D9" s="278"/>
      <c r="E9" s="278"/>
      <c r="F9" s="278"/>
      <c r="G9" s="278"/>
      <c r="H9" s="279"/>
      <c r="I9" s="279"/>
      <c r="J9" s="280"/>
      <c r="K9" s="280"/>
      <c r="L9" s="281"/>
    </row>
    <row r="10" spans="1:12" ht="34.5" customHeight="1" x14ac:dyDescent="0.45">
      <c r="A10" s="272"/>
      <c r="B10" s="277"/>
      <c r="C10" s="278"/>
      <c r="D10" s="278"/>
      <c r="E10" s="278"/>
      <c r="F10" s="278"/>
      <c r="G10" s="278"/>
      <c r="H10" s="279"/>
      <c r="I10" s="279"/>
      <c r="J10" s="280"/>
      <c r="K10" s="280"/>
      <c r="L10" s="281"/>
    </row>
    <row r="11" spans="1:12" ht="34.5" customHeight="1" x14ac:dyDescent="0.45">
      <c r="A11" s="272"/>
      <c r="B11" s="277"/>
      <c r="C11" s="278"/>
      <c r="D11" s="278"/>
      <c r="E11" s="278"/>
      <c r="F11" s="278"/>
      <c r="G11" s="278"/>
      <c r="H11" s="279"/>
      <c r="I11" s="279"/>
      <c r="J11" s="280"/>
      <c r="K11" s="280"/>
      <c r="L11" s="281"/>
    </row>
    <row r="12" spans="1:12" ht="34.5" customHeight="1" x14ac:dyDescent="0.45">
      <c r="A12" s="272"/>
      <c r="B12" s="277"/>
      <c r="C12" s="278"/>
      <c r="D12" s="278"/>
      <c r="E12" s="278"/>
      <c r="F12" s="278"/>
      <c r="G12" s="278"/>
      <c r="H12" s="279"/>
      <c r="I12" s="279"/>
      <c r="J12" s="280"/>
      <c r="K12" s="280"/>
      <c r="L12" s="281"/>
    </row>
    <row r="13" spans="1:12" ht="34.5" customHeight="1" x14ac:dyDescent="0.45">
      <c r="A13" s="272"/>
      <c r="B13" s="277"/>
      <c r="C13" s="278"/>
      <c r="D13" s="278"/>
      <c r="E13" s="278"/>
      <c r="F13" s="278"/>
      <c r="G13" s="278"/>
      <c r="H13" s="279"/>
      <c r="I13" s="279"/>
      <c r="J13" s="280"/>
      <c r="K13" s="280"/>
      <c r="L13" s="281"/>
    </row>
    <row r="14" spans="1:12" ht="34.5" customHeight="1" x14ac:dyDescent="0.45">
      <c r="A14" s="272"/>
      <c r="B14" s="277"/>
      <c r="C14" s="278"/>
      <c r="D14" s="278"/>
      <c r="E14" s="278"/>
      <c r="F14" s="278"/>
      <c r="G14" s="278"/>
      <c r="H14" s="279"/>
      <c r="I14" s="279"/>
      <c r="J14" s="280"/>
      <c r="K14" s="280"/>
      <c r="L14" s="281"/>
    </row>
    <row r="15" spans="1:12" x14ac:dyDescent="0.45">
      <c r="A15" s="115"/>
      <c r="B15" s="219"/>
      <c r="C15" s="283"/>
      <c r="D15" s="219"/>
      <c r="E15" s="283"/>
      <c r="F15" s="219"/>
      <c r="G15" s="219"/>
      <c r="H15" s="115"/>
    </row>
    <row r="16" spans="1:12" ht="34.5" customHeight="1" x14ac:dyDescent="0.45">
      <c r="A16" s="272"/>
      <c r="B16" s="277"/>
      <c r="C16" s="278"/>
      <c r="D16" s="278"/>
      <c r="E16" s="278"/>
      <c r="F16" s="278"/>
      <c r="G16" s="278"/>
      <c r="H16" s="279"/>
      <c r="I16" s="279"/>
      <c r="J16" s="280"/>
      <c r="K16" s="280"/>
      <c r="L16" s="281"/>
    </row>
    <row r="17" spans="1:12" ht="34.5" customHeight="1" x14ac:dyDescent="0.45">
      <c r="A17" s="272"/>
      <c r="B17" s="277"/>
      <c r="C17" s="278"/>
      <c r="D17" s="278"/>
      <c r="E17" s="278"/>
      <c r="F17" s="278"/>
      <c r="G17" s="278"/>
      <c r="H17" s="279"/>
      <c r="I17" s="279"/>
      <c r="J17" s="280"/>
      <c r="K17" s="280"/>
      <c r="L17" s="281"/>
    </row>
    <row r="18" spans="1:12" ht="34.5" customHeight="1" x14ac:dyDescent="0.45">
      <c r="A18" s="272"/>
      <c r="B18" s="277"/>
      <c r="C18" s="278"/>
      <c r="D18" s="278"/>
      <c r="E18" s="278"/>
      <c r="F18" s="278"/>
      <c r="G18" s="278"/>
      <c r="H18" s="279"/>
      <c r="I18" s="279"/>
      <c r="J18" s="280"/>
      <c r="K18" s="280"/>
      <c r="L18" s="281"/>
    </row>
    <row r="19" spans="1:12" ht="34.5" customHeight="1" x14ac:dyDescent="0.45">
      <c r="A19" s="272"/>
      <c r="B19" s="277"/>
      <c r="C19" s="278"/>
      <c r="D19" s="278"/>
      <c r="E19" s="278"/>
      <c r="F19" s="278"/>
      <c r="G19" s="278"/>
      <c r="H19" s="279"/>
      <c r="I19" s="279"/>
      <c r="J19" s="280"/>
      <c r="K19" s="280"/>
      <c r="L19" s="281"/>
    </row>
    <row r="20" spans="1:12" ht="34.5" customHeight="1" x14ac:dyDescent="0.45">
      <c r="A20" s="272"/>
      <c r="B20" s="277"/>
      <c r="C20" s="278"/>
      <c r="D20" s="278"/>
      <c r="E20" s="278"/>
      <c r="F20" s="278"/>
      <c r="G20" s="278"/>
      <c r="H20" s="279"/>
      <c r="I20" s="279"/>
      <c r="J20" s="280"/>
      <c r="K20" s="280"/>
      <c r="L20" s="281"/>
    </row>
    <row r="21" spans="1:12" ht="34.5" customHeight="1" x14ac:dyDescent="0.45">
      <c r="A21" s="272"/>
      <c r="B21" s="277"/>
      <c r="C21" s="278"/>
      <c r="D21" s="278"/>
      <c r="E21" s="278"/>
      <c r="F21" s="278"/>
      <c r="G21" s="278"/>
      <c r="H21" s="279"/>
      <c r="I21" s="279"/>
      <c r="J21" s="280"/>
      <c r="K21" s="280"/>
      <c r="L21" s="281"/>
    </row>
    <row r="22" spans="1:12" ht="34.5" customHeight="1" x14ac:dyDescent="0.45">
      <c r="A22" s="272"/>
      <c r="B22" s="277"/>
      <c r="C22" s="278"/>
      <c r="D22" s="278"/>
      <c r="E22" s="278"/>
      <c r="F22" s="278"/>
      <c r="G22" s="278"/>
      <c r="H22" s="279"/>
      <c r="I22" s="279"/>
      <c r="J22" s="280"/>
      <c r="K22" s="280"/>
      <c r="L22" s="281"/>
    </row>
    <row r="23" spans="1:12" x14ac:dyDescent="0.45">
      <c r="A23" s="285"/>
      <c r="B23" s="286"/>
      <c r="C23" s="286"/>
      <c r="D23" s="286"/>
      <c r="E23" s="286"/>
      <c r="F23" s="286"/>
      <c r="G23" s="286"/>
      <c r="H23" s="287"/>
    </row>
    <row r="24" spans="1:12" ht="34.5" customHeight="1" x14ac:dyDescent="0.45">
      <c r="A24" s="272"/>
      <c r="B24" s="277"/>
      <c r="C24" s="278"/>
      <c r="D24" s="278"/>
      <c r="E24" s="278"/>
      <c r="F24" s="278"/>
      <c r="G24" s="278"/>
      <c r="H24" s="279"/>
      <c r="I24" s="279"/>
      <c r="J24" s="280"/>
      <c r="K24" s="280"/>
      <c r="L24" s="281"/>
    </row>
    <row r="25" spans="1:12" ht="34.5" customHeight="1" x14ac:dyDescent="0.45">
      <c r="A25" s="272"/>
      <c r="B25" s="277"/>
      <c r="C25" s="278"/>
      <c r="D25" s="278"/>
      <c r="E25" s="278"/>
      <c r="F25" s="278"/>
      <c r="G25" s="278"/>
      <c r="H25" s="279"/>
      <c r="I25" s="279"/>
      <c r="J25" s="280"/>
      <c r="K25" s="280"/>
      <c r="L25" s="281"/>
    </row>
    <row r="26" spans="1:12" ht="34.5" customHeight="1" x14ac:dyDescent="0.45">
      <c r="A26" s="272"/>
      <c r="B26" s="277"/>
      <c r="C26" s="278"/>
      <c r="D26" s="278"/>
      <c r="E26" s="278"/>
      <c r="F26" s="278"/>
      <c r="G26" s="278"/>
      <c r="H26" s="279"/>
      <c r="I26" s="279"/>
      <c r="J26" s="280"/>
      <c r="K26" s="280"/>
      <c r="L26" s="281"/>
    </row>
    <row r="27" spans="1:12" ht="34.5" customHeight="1" x14ac:dyDescent="0.45">
      <c r="A27" s="272"/>
      <c r="B27" s="277"/>
      <c r="C27" s="278"/>
      <c r="D27" s="278"/>
      <c r="E27" s="278"/>
      <c r="F27" s="278"/>
      <c r="G27" s="278"/>
      <c r="H27" s="279"/>
      <c r="I27" s="279"/>
      <c r="J27" s="280"/>
      <c r="K27" s="280"/>
      <c r="L27" s="281"/>
    </row>
    <row r="28" spans="1:12" ht="34.5" customHeight="1" x14ac:dyDescent="0.45">
      <c r="A28" s="272"/>
      <c r="B28" s="277"/>
      <c r="C28" s="278"/>
      <c r="D28" s="278"/>
      <c r="E28" s="278"/>
      <c r="F28" s="278"/>
      <c r="G28" s="278"/>
      <c r="H28" s="279"/>
      <c r="I28" s="279"/>
      <c r="J28" s="280"/>
      <c r="K28" s="280"/>
      <c r="L28" s="281"/>
    </row>
    <row r="29" spans="1:12" ht="34.5" customHeight="1" x14ac:dyDescent="0.45">
      <c r="A29" s="272"/>
      <c r="B29" s="277"/>
      <c r="C29" s="278"/>
      <c r="D29" s="278"/>
      <c r="E29" s="278"/>
      <c r="F29" s="278"/>
      <c r="G29" s="278"/>
      <c r="H29" s="279"/>
      <c r="I29" s="279"/>
      <c r="J29" s="280"/>
      <c r="K29" s="280"/>
      <c r="L29" s="281"/>
    </row>
    <row r="30" spans="1:12" ht="34.5" customHeight="1" x14ac:dyDescent="0.45">
      <c r="A30" s="272"/>
      <c r="B30" s="277"/>
      <c r="C30" s="278"/>
      <c r="D30" s="278"/>
      <c r="E30" s="278"/>
      <c r="F30" s="278"/>
      <c r="G30" s="278"/>
      <c r="H30" s="279"/>
      <c r="I30" s="279"/>
      <c r="J30" s="280"/>
      <c r="K30" s="280"/>
      <c r="L30" s="281"/>
    </row>
    <row r="31" spans="1:12" x14ac:dyDescent="0.45">
      <c r="A31" s="285"/>
      <c r="B31" s="288"/>
      <c r="C31" s="288"/>
      <c r="D31" s="288"/>
      <c r="E31" s="288"/>
      <c r="F31" s="288"/>
      <c r="G31" s="288"/>
      <c r="H31" s="289"/>
    </row>
    <row r="32" spans="1:12" x14ac:dyDescent="0.3">
      <c r="A32" s="272"/>
      <c r="B32" s="290"/>
      <c r="C32" s="291"/>
      <c r="D32" s="290"/>
      <c r="E32" s="292"/>
      <c r="F32" s="292"/>
      <c r="G32" s="292"/>
      <c r="H32" s="293"/>
      <c r="I32" s="293"/>
      <c r="J32" s="280"/>
      <c r="K32" s="280"/>
      <c r="L32" s="281"/>
    </row>
    <row r="33" spans="1:12" ht="34.5" customHeight="1" x14ac:dyDescent="0.45">
      <c r="A33" s="294"/>
      <c r="B33" s="277"/>
      <c r="C33" s="278"/>
      <c r="D33" s="278"/>
      <c r="E33" s="278"/>
      <c r="F33" s="278"/>
      <c r="G33" s="278"/>
      <c r="H33" s="279"/>
      <c r="I33" s="279"/>
      <c r="J33" s="280"/>
      <c r="K33" s="280"/>
      <c r="L33" s="281"/>
    </row>
    <row r="34" spans="1:12" s="245" customFormat="1" ht="34.5" customHeight="1" x14ac:dyDescent="0.6">
      <c r="A34" s="295"/>
      <c r="B34" s="296"/>
      <c r="C34" s="297"/>
      <c r="D34" s="297"/>
      <c r="E34" s="297"/>
      <c r="F34" s="297"/>
      <c r="G34" s="297"/>
      <c r="H34" s="297"/>
      <c r="I34" s="297"/>
      <c r="J34" s="298"/>
      <c r="K34" s="298"/>
      <c r="L34" s="299"/>
    </row>
    <row r="35" spans="1:12" s="245" customFormat="1" ht="34.5" customHeight="1" x14ac:dyDescent="0.6">
      <c r="A35" s="295"/>
      <c r="B35" s="296"/>
      <c r="C35" s="297"/>
      <c r="D35" s="297"/>
      <c r="E35" s="297"/>
      <c r="F35" s="297"/>
      <c r="G35" s="297"/>
      <c r="H35" s="297"/>
      <c r="I35" s="297"/>
      <c r="J35" s="298"/>
      <c r="K35" s="298"/>
      <c r="L35" s="299"/>
    </row>
    <row r="36" spans="1:12" s="245" customFormat="1" ht="31.5" x14ac:dyDescent="0.6">
      <c r="A36" s="295"/>
      <c r="B36" s="296"/>
      <c r="C36" s="297"/>
      <c r="D36" s="297"/>
      <c r="E36" s="297"/>
      <c r="F36" s="297"/>
      <c r="G36" s="297"/>
      <c r="H36" s="297"/>
      <c r="I36" s="297"/>
    </row>
    <row r="37" spans="1:12" s="245" customFormat="1" ht="68.25" customHeight="1" thickBot="1" x14ac:dyDescent="0.65">
      <c r="A37" s="240"/>
      <c r="B37" s="241" t="s">
        <v>0</v>
      </c>
      <c r="C37" s="242" t="s">
        <v>1</v>
      </c>
      <c r="D37" s="241" t="s">
        <v>2</v>
      </c>
      <c r="E37" s="243" t="s">
        <v>3</v>
      </c>
      <c r="F37" s="243" t="s">
        <v>4</v>
      </c>
      <c r="G37" s="243"/>
      <c r="H37" s="244" t="s">
        <v>5</v>
      </c>
      <c r="I37" s="244" t="s">
        <v>6</v>
      </c>
      <c r="J37" s="298"/>
      <c r="K37" s="298"/>
      <c r="L37" s="299"/>
    </row>
    <row r="38" spans="1:12" s="245" customFormat="1" ht="31.5" customHeight="1" x14ac:dyDescent="0.6">
      <c r="A38" s="497" t="s">
        <v>156</v>
      </c>
      <c r="B38" s="300" t="s">
        <v>28</v>
      </c>
      <c r="C38" s="301" t="s">
        <v>12</v>
      </c>
      <c r="D38" s="301" t="s">
        <v>681</v>
      </c>
      <c r="E38" s="301">
        <v>3450</v>
      </c>
      <c r="F38" s="301">
        <v>3500</v>
      </c>
      <c r="G38" s="301"/>
      <c r="H38" s="248">
        <v>12390000</v>
      </c>
      <c r="I38" s="249">
        <f t="shared" ref="I38:I66" si="0">+H38*1.27</f>
        <v>15735300</v>
      </c>
    </row>
    <row r="39" spans="1:12" s="245" customFormat="1" ht="31.5" customHeight="1" x14ac:dyDescent="0.6">
      <c r="A39" s="498"/>
      <c r="B39" s="302" t="s">
        <v>29</v>
      </c>
      <c r="C39" s="303" t="s">
        <v>12</v>
      </c>
      <c r="D39" s="303" t="s">
        <v>682</v>
      </c>
      <c r="E39" s="303">
        <v>4035</v>
      </c>
      <c r="F39" s="303">
        <v>3500</v>
      </c>
      <c r="G39" s="303"/>
      <c r="H39" s="252">
        <v>12440000</v>
      </c>
      <c r="I39" s="253">
        <f t="shared" si="0"/>
        <v>15798800</v>
      </c>
      <c r="J39" s="298"/>
      <c r="K39" s="298"/>
      <c r="L39" s="299"/>
    </row>
    <row r="40" spans="1:12" s="245" customFormat="1" ht="31.5" customHeight="1" x14ac:dyDescent="0.6">
      <c r="A40" s="498"/>
      <c r="B40" s="302" t="s">
        <v>30</v>
      </c>
      <c r="C40" s="303" t="s">
        <v>17</v>
      </c>
      <c r="D40" s="303" t="s">
        <v>683</v>
      </c>
      <c r="E40" s="303">
        <v>4035</v>
      </c>
      <c r="F40" s="303">
        <v>3500</v>
      </c>
      <c r="G40" s="303"/>
      <c r="H40" s="252">
        <v>12825000</v>
      </c>
      <c r="I40" s="253">
        <f t="shared" si="0"/>
        <v>16287750</v>
      </c>
      <c r="J40" s="298"/>
      <c r="K40" s="298"/>
      <c r="L40" s="299"/>
    </row>
    <row r="41" spans="1:12" s="245" customFormat="1" ht="31.5" customHeight="1" x14ac:dyDescent="0.6">
      <c r="A41" s="498"/>
      <c r="B41" s="304" t="s">
        <v>31</v>
      </c>
      <c r="C41" s="303" t="s">
        <v>12</v>
      </c>
      <c r="D41" s="305" t="s">
        <v>684</v>
      </c>
      <c r="E41" s="305">
        <v>4035</v>
      </c>
      <c r="F41" s="305">
        <v>3500</v>
      </c>
      <c r="G41" s="306"/>
      <c r="H41" s="252">
        <v>12650000</v>
      </c>
      <c r="I41" s="307">
        <f t="shared" si="0"/>
        <v>16065500</v>
      </c>
    </row>
    <row r="42" spans="1:12" s="245" customFormat="1" ht="31.5" customHeight="1" x14ac:dyDescent="0.6">
      <c r="A42" s="498"/>
      <c r="B42" s="302" t="s">
        <v>32</v>
      </c>
      <c r="C42" s="303" t="s">
        <v>17</v>
      </c>
      <c r="D42" s="303" t="s">
        <v>685</v>
      </c>
      <c r="E42" s="303">
        <v>4035</v>
      </c>
      <c r="F42" s="303">
        <v>3500</v>
      </c>
      <c r="G42" s="303"/>
      <c r="H42" s="252">
        <v>13035000</v>
      </c>
      <c r="I42" s="253">
        <f t="shared" si="0"/>
        <v>16554450</v>
      </c>
      <c r="J42" s="298"/>
      <c r="K42" s="298"/>
      <c r="L42" s="299"/>
    </row>
    <row r="43" spans="1:12" s="245" customFormat="1" ht="31.5" customHeight="1" thickBot="1" x14ac:dyDescent="0.65">
      <c r="A43" s="499"/>
      <c r="B43" s="308" t="s">
        <v>33</v>
      </c>
      <c r="C43" s="309" t="s">
        <v>17</v>
      </c>
      <c r="D43" s="309" t="s">
        <v>686</v>
      </c>
      <c r="E43" s="309">
        <v>4035</v>
      </c>
      <c r="F43" s="309">
        <v>3500</v>
      </c>
      <c r="G43" s="309"/>
      <c r="H43" s="256">
        <v>13165000</v>
      </c>
      <c r="I43" s="257">
        <f t="shared" si="0"/>
        <v>16719550</v>
      </c>
    </row>
    <row r="44" spans="1:12" s="245" customFormat="1" ht="24" customHeight="1" thickBot="1" x14ac:dyDescent="0.65">
      <c r="C44" s="298"/>
      <c r="D44" s="298"/>
      <c r="E44" s="298"/>
      <c r="H44" s="263"/>
      <c r="I44" s="263"/>
    </row>
    <row r="45" spans="1:12" s="298" customFormat="1" ht="36.75" customHeight="1" x14ac:dyDescent="0.6">
      <c r="A45" s="500" t="s">
        <v>34</v>
      </c>
      <c r="B45" s="310" t="s">
        <v>35</v>
      </c>
      <c r="C45" s="301" t="s">
        <v>12</v>
      </c>
      <c r="D45" s="301" t="s">
        <v>687</v>
      </c>
      <c r="E45" s="301">
        <v>4035</v>
      </c>
      <c r="F45" s="301">
        <v>3500</v>
      </c>
      <c r="G45" s="301"/>
      <c r="H45" s="248">
        <v>13050000</v>
      </c>
      <c r="I45" s="249">
        <f t="shared" si="0"/>
        <v>16573500</v>
      </c>
    </row>
    <row r="46" spans="1:12" s="298" customFormat="1" ht="36.75" customHeight="1" x14ac:dyDescent="0.6">
      <c r="A46" s="501"/>
      <c r="B46" s="311" t="s">
        <v>36</v>
      </c>
      <c r="C46" s="303" t="s">
        <v>17</v>
      </c>
      <c r="D46" s="303" t="s">
        <v>688</v>
      </c>
      <c r="E46" s="303">
        <v>4035</v>
      </c>
      <c r="F46" s="303">
        <v>3500</v>
      </c>
      <c r="G46" s="303"/>
      <c r="H46" s="252">
        <v>13435000</v>
      </c>
      <c r="I46" s="253">
        <f t="shared" si="0"/>
        <v>17062450</v>
      </c>
    </row>
    <row r="47" spans="1:12" s="298" customFormat="1" ht="36.75" customHeight="1" x14ac:dyDescent="0.6">
      <c r="A47" s="501"/>
      <c r="B47" s="311" t="s">
        <v>37</v>
      </c>
      <c r="C47" s="303" t="s">
        <v>12</v>
      </c>
      <c r="D47" s="303" t="s">
        <v>689</v>
      </c>
      <c r="E47" s="303">
        <v>4035</v>
      </c>
      <c r="F47" s="303">
        <v>3500</v>
      </c>
      <c r="G47" s="303"/>
      <c r="H47" s="252">
        <v>13260000</v>
      </c>
      <c r="I47" s="253">
        <f t="shared" si="0"/>
        <v>16840200</v>
      </c>
    </row>
    <row r="48" spans="1:12" s="298" customFormat="1" ht="36.75" customHeight="1" x14ac:dyDescent="0.6">
      <c r="A48" s="501"/>
      <c r="B48" s="311" t="s">
        <v>38</v>
      </c>
      <c r="C48" s="303" t="s">
        <v>17</v>
      </c>
      <c r="D48" s="303" t="s">
        <v>690</v>
      </c>
      <c r="E48" s="303">
        <v>4035</v>
      </c>
      <c r="F48" s="303">
        <v>3500</v>
      </c>
      <c r="G48" s="303"/>
      <c r="H48" s="252">
        <v>13645000</v>
      </c>
      <c r="I48" s="253">
        <f t="shared" si="0"/>
        <v>17329150</v>
      </c>
    </row>
    <row r="49" spans="1:12" s="298" customFormat="1" ht="36.75" customHeight="1" x14ac:dyDescent="0.6">
      <c r="A49" s="501"/>
      <c r="B49" s="312" t="s">
        <v>39</v>
      </c>
      <c r="C49" s="305" t="s">
        <v>12</v>
      </c>
      <c r="D49" s="305" t="s">
        <v>691</v>
      </c>
      <c r="E49" s="305">
        <v>4035</v>
      </c>
      <c r="F49" s="305">
        <v>3500</v>
      </c>
      <c r="G49" s="305"/>
      <c r="H49" s="252">
        <v>13390000</v>
      </c>
      <c r="I49" s="307">
        <f t="shared" si="0"/>
        <v>17005300</v>
      </c>
      <c r="L49" s="299"/>
    </row>
    <row r="50" spans="1:12" s="298" customFormat="1" ht="36.75" customHeight="1" thickBot="1" x14ac:dyDescent="0.65">
      <c r="A50" s="502"/>
      <c r="B50" s="313" t="s">
        <v>40</v>
      </c>
      <c r="C50" s="309" t="s">
        <v>17</v>
      </c>
      <c r="D50" s="309" t="s">
        <v>692</v>
      </c>
      <c r="E50" s="309">
        <v>4035</v>
      </c>
      <c r="F50" s="309">
        <v>3500</v>
      </c>
      <c r="G50" s="309"/>
      <c r="H50" s="256">
        <v>13775000</v>
      </c>
      <c r="I50" s="257">
        <f t="shared" si="0"/>
        <v>17494250</v>
      </c>
    </row>
    <row r="51" spans="1:12" s="245" customFormat="1" ht="24" customHeight="1" thickBot="1" x14ac:dyDescent="0.65">
      <c r="C51" s="298"/>
      <c r="D51" s="298"/>
      <c r="E51" s="298"/>
      <c r="H51" s="263"/>
      <c r="I51" s="263"/>
    </row>
    <row r="52" spans="1:12" s="245" customFormat="1" ht="41.25" customHeight="1" x14ac:dyDescent="0.6">
      <c r="A52" s="500" t="s">
        <v>41</v>
      </c>
      <c r="B52" s="300" t="s">
        <v>42</v>
      </c>
      <c r="C52" s="301" t="s">
        <v>12</v>
      </c>
      <c r="D52" s="301" t="s">
        <v>693</v>
      </c>
      <c r="E52" s="301">
        <v>4035</v>
      </c>
      <c r="F52" s="301">
        <v>3500</v>
      </c>
      <c r="G52" s="301"/>
      <c r="H52" s="248">
        <v>13710000</v>
      </c>
      <c r="I52" s="249">
        <f t="shared" si="0"/>
        <v>17411700</v>
      </c>
    </row>
    <row r="53" spans="1:12" s="245" customFormat="1" ht="41.25" customHeight="1" x14ac:dyDescent="0.6">
      <c r="A53" s="501"/>
      <c r="B53" s="304" t="s">
        <v>43</v>
      </c>
      <c r="C53" s="303" t="s">
        <v>17</v>
      </c>
      <c r="D53" s="305" t="s">
        <v>694</v>
      </c>
      <c r="E53" s="305">
        <v>4035</v>
      </c>
      <c r="F53" s="305">
        <v>3500</v>
      </c>
      <c r="G53" s="306"/>
      <c r="H53" s="252">
        <v>14095000</v>
      </c>
      <c r="I53" s="307">
        <f t="shared" si="0"/>
        <v>17900650</v>
      </c>
    </row>
    <row r="54" spans="1:12" s="245" customFormat="1" ht="41.25" customHeight="1" x14ac:dyDescent="0.6">
      <c r="A54" s="501"/>
      <c r="B54" s="302" t="s">
        <v>44</v>
      </c>
      <c r="C54" s="303" t="s">
        <v>12</v>
      </c>
      <c r="D54" s="303" t="s">
        <v>695</v>
      </c>
      <c r="E54" s="303">
        <v>4035</v>
      </c>
      <c r="F54" s="303">
        <v>3500</v>
      </c>
      <c r="G54" s="303"/>
      <c r="H54" s="252">
        <v>13920000</v>
      </c>
      <c r="I54" s="253">
        <f t="shared" si="0"/>
        <v>17678400</v>
      </c>
    </row>
    <row r="55" spans="1:12" s="245" customFormat="1" ht="41.25" customHeight="1" x14ac:dyDescent="0.6">
      <c r="A55" s="501"/>
      <c r="B55" s="302" t="s">
        <v>45</v>
      </c>
      <c r="C55" s="303" t="s">
        <v>17</v>
      </c>
      <c r="D55" s="303" t="s">
        <v>696</v>
      </c>
      <c r="E55" s="303">
        <v>4035</v>
      </c>
      <c r="F55" s="303">
        <v>3500</v>
      </c>
      <c r="G55" s="303"/>
      <c r="H55" s="252">
        <v>14305000</v>
      </c>
      <c r="I55" s="253">
        <f t="shared" si="0"/>
        <v>18167350</v>
      </c>
    </row>
    <row r="56" spans="1:12" s="245" customFormat="1" ht="41.25" customHeight="1" thickBot="1" x14ac:dyDescent="0.65">
      <c r="A56" s="502"/>
      <c r="B56" s="314" t="s">
        <v>46</v>
      </c>
      <c r="C56" s="309" t="s">
        <v>17</v>
      </c>
      <c r="D56" s="315" t="s">
        <v>697</v>
      </c>
      <c r="E56" s="315">
        <v>4035</v>
      </c>
      <c r="F56" s="315">
        <v>3500</v>
      </c>
      <c r="G56" s="316"/>
      <c r="H56" s="256">
        <v>14435000</v>
      </c>
      <c r="I56" s="317">
        <f t="shared" si="0"/>
        <v>18332450</v>
      </c>
    </row>
    <row r="57" spans="1:12" s="245" customFormat="1" ht="35.25" customHeight="1" thickBot="1" x14ac:dyDescent="0.65">
      <c r="A57" s="295"/>
      <c r="B57" s="296"/>
      <c r="C57" s="297"/>
      <c r="D57" s="297"/>
      <c r="E57" s="297"/>
      <c r="F57" s="297"/>
      <c r="G57" s="297"/>
      <c r="H57" s="318"/>
      <c r="I57" s="318"/>
    </row>
    <row r="58" spans="1:12" s="261" customFormat="1" ht="36.75" customHeight="1" x14ac:dyDescent="0.2">
      <c r="A58" s="500" t="s">
        <v>47</v>
      </c>
      <c r="B58" s="246" t="s">
        <v>48</v>
      </c>
      <c r="C58" s="247" t="s">
        <v>12</v>
      </c>
      <c r="D58" s="247" t="s">
        <v>698</v>
      </c>
      <c r="E58" s="247">
        <v>4035</v>
      </c>
      <c r="F58" s="247">
        <v>3500</v>
      </c>
      <c r="G58" s="247"/>
      <c r="H58" s="248">
        <v>14320000</v>
      </c>
      <c r="I58" s="249">
        <f t="shared" si="0"/>
        <v>18186400</v>
      </c>
    </row>
    <row r="59" spans="1:12" s="261" customFormat="1" ht="36.75" customHeight="1" x14ac:dyDescent="0.2">
      <c r="A59" s="501"/>
      <c r="B59" s="319" t="s">
        <v>49</v>
      </c>
      <c r="C59" s="251" t="s">
        <v>12</v>
      </c>
      <c r="D59" s="320" t="s">
        <v>699</v>
      </c>
      <c r="E59" s="320">
        <v>4035</v>
      </c>
      <c r="F59" s="320">
        <v>3500</v>
      </c>
      <c r="G59" s="321"/>
      <c r="H59" s="322">
        <v>14530000</v>
      </c>
      <c r="I59" s="307">
        <f t="shared" si="0"/>
        <v>18453100</v>
      </c>
    </row>
    <row r="60" spans="1:12" s="261" customFormat="1" ht="36.75" customHeight="1" x14ac:dyDescent="0.2">
      <c r="A60" s="501"/>
      <c r="B60" s="250" t="s">
        <v>50</v>
      </c>
      <c r="C60" s="251" t="s">
        <v>17</v>
      </c>
      <c r="D60" s="251" t="s">
        <v>700</v>
      </c>
      <c r="E60" s="251">
        <v>4035</v>
      </c>
      <c r="F60" s="251">
        <v>3500</v>
      </c>
      <c r="G60" s="251"/>
      <c r="H60" s="252">
        <v>14915000</v>
      </c>
      <c r="I60" s="253">
        <f t="shared" si="0"/>
        <v>18942050</v>
      </c>
    </row>
    <row r="61" spans="1:12" s="261" customFormat="1" ht="36.75" customHeight="1" x14ac:dyDescent="0.2">
      <c r="A61" s="501"/>
      <c r="B61" s="250" t="s">
        <v>51</v>
      </c>
      <c r="C61" s="251" t="s">
        <v>12</v>
      </c>
      <c r="D61" s="251" t="s">
        <v>701</v>
      </c>
      <c r="E61" s="251">
        <v>4035</v>
      </c>
      <c r="F61" s="251">
        <v>3500</v>
      </c>
      <c r="G61" s="251"/>
      <c r="H61" s="252">
        <v>14660000</v>
      </c>
      <c r="I61" s="253">
        <f t="shared" si="0"/>
        <v>18618200</v>
      </c>
    </row>
    <row r="62" spans="1:12" s="261" customFormat="1" ht="36.75" customHeight="1" thickBot="1" x14ac:dyDescent="0.25">
      <c r="A62" s="502"/>
      <c r="B62" s="254" t="s">
        <v>52</v>
      </c>
      <c r="C62" s="255" t="s">
        <v>17</v>
      </c>
      <c r="D62" s="255" t="s">
        <v>702</v>
      </c>
      <c r="E62" s="255">
        <v>4035</v>
      </c>
      <c r="F62" s="255">
        <v>3500</v>
      </c>
      <c r="G62" s="255"/>
      <c r="H62" s="256">
        <v>15045000</v>
      </c>
      <c r="I62" s="257">
        <f t="shared" si="0"/>
        <v>19107150</v>
      </c>
    </row>
    <row r="63" spans="1:12" s="323" customFormat="1" ht="30.75" customHeight="1" thickBot="1" x14ac:dyDescent="0.65">
      <c r="D63" s="324"/>
      <c r="H63" s="325"/>
      <c r="I63" s="325"/>
    </row>
    <row r="64" spans="1:12" s="261" customFormat="1" ht="51" customHeight="1" x14ac:dyDescent="0.2">
      <c r="A64" s="503" t="s">
        <v>53</v>
      </c>
      <c r="B64" s="246" t="s">
        <v>54</v>
      </c>
      <c r="C64" s="247" t="s">
        <v>12</v>
      </c>
      <c r="D64" s="247" t="s">
        <v>703</v>
      </c>
      <c r="E64" s="247">
        <v>4035</v>
      </c>
      <c r="F64" s="247">
        <v>3500</v>
      </c>
      <c r="G64" s="247"/>
      <c r="H64" s="248">
        <v>12440000</v>
      </c>
      <c r="I64" s="248">
        <f t="shared" si="0"/>
        <v>15798800</v>
      </c>
      <c r="J64" s="262"/>
      <c r="K64" s="262"/>
      <c r="L64" s="263"/>
    </row>
    <row r="65" spans="1:9" s="261" customFormat="1" ht="51" customHeight="1" x14ac:dyDescent="0.2">
      <c r="A65" s="504"/>
      <c r="B65" s="250" t="s">
        <v>157</v>
      </c>
      <c r="C65" s="251" t="s">
        <v>17</v>
      </c>
      <c r="D65" s="251" t="s">
        <v>704</v>
      </c>
      <c r="E65" s="251">
        <v>4035</v>
      </c>
      <c r="F65" s="251">
        <v>3500</v>
      </c>
      <c r="G65" s="251"/>
      <c r="H65" s="252">
        <v>12825000</v>
      </c>
      <c r="I65" s="252">
        <f t="shared" si="0"/>
        <v>16287750</v>
      </c>
    </row>
    <row r="66" spans="1:9" s="261" customFormat="1" ht="51" customHeight="1" thickBot="1" x14ac:dyDescent="0.25">
      <c r="A66" s="505"/>
      <c r="B66" s="254" t="s">
        <v>55</v>
      </c>
      <c r="C66" s="255" t="s">
        <v>17</v>
      </c>
      <c r="D66" s="255" t="s">
        <v>705</v>
      </c>
      <c r="E66" s="255">
        <v>4035</v>
      </c>
      <c r="F66" s="255">
        <v>3500</v>
      </c>
      <c r="G66" s="255"/>
      <c r="H66" s="326">
        <v>13165000</v>
      </c>
      <c r="I66" s="256">
        <f t="shared" si="0"/>
        <v>16719550</v>
      </c>
    </row>
    <row r="67" spans="1:9" s="267" customFormat="1" ht="51" customHeight="1" x14ac:dyDescent="0.35">
      <c r="B67" s="329" t="s">
        <v>185</v>
      </c>
      <c r="C67" s="270"/>
      <c r="D67" s="270"/>
      <c r="E67" s="270"/>
      <c r="F67" s="270"/>
      <c r="G67" s="270"/>
      <c r="H67" s="270"/>
      <c r="I67" s="270"/>
    </row>
    <row r="68" spans="1:9" s="267" customFormat="1" ht="210.75" customHeight="1" x14ac:dyDescent="0.35">
      <c r="B68" s="492" t="s">
        <v>169</v>
      </c>
      <c r="C68" s="492"/>
      <c r="D68" s="492"/>
      <c r="E68" s="492"/>
      <c r="F68" s="492"/>
      <c r="G68" s="492"/>
      <c r="H68" s="492"/>
      <c r="I68" s="492"/>
    </row>
    <row r="69" spans="1:9" ht="282.75" customHeight="1" x14ac:dyDescent="0.3">
      <c r="A69" s="327"/>
      <c r="B69" s="493" t="s">
        <v>168</v>
      </c>
      <c r="C69" s="493"/>
      <c r="D69" s="493"/>
      <c r="E69" s="493"/>
      <c r="F69" s="493"/>
      <c r="G69" s="493"/>
      <c r="H69" s="493"/>
      <c r="I69" s="493"/>
    </row>
    <row r="70" spans="1:9" ht="35.25" customHeight="1" x14ac:dyDescent="0.45">
      <c r="A70" s="327"/>
      <c r="B70" s="328"/>
      <c r="C70" s="279"/>
      <c r="D70" s="279"/>
      <c r="E70" s="279"/>
      <c r="F70" s="279"/>
      <c r="G70" s="279"/>
      <c r="H70" s="279"/>
      <c r="I70" s="279"/>
    </row>
  </sheetData>
  <mergeCells count="7">
    <mergeCell ref="B69:I69"/>
    <mergeCell ref="B68:I68"/>
    <mergeCell ref="A38:A43"/>
    <mergeCell ref="A45:A50"/>
    <mergeCell ref="A52:A56"/>
    <mergeCell ref="A58:A62"/>
    <mergeCell ref="A64:A66"/>
  </mergeCells>
  <printOptions horizontalCentered="1"/>
  <pageMargins left="0" right="0" top="0" bottom="0" header="0" footer="0"/>
  <pageSetup paperSize="9" scale="30" orientation="portrait" r:id="rId1"/>
  <headerFooter>
    <oddFooter>&amp;P. oldal, összesen: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11</vt:i4>
      </vt:variant>
      <vt:variant>
        <vt:lpstr>Névvel ellátott tartományok</vt:lpstr>
      </vt:variant>
      <vt:variant>
        <vt:i4>12</vt:i4>
      </vt:variant>
    </vt:vector>
  </HeadingPairs>
  <TitlesOfParts>
    <vt:vector size="23" baseType="lpstr">
      <vt:lpstr>Fedlap</vt:lpstr>
      <vt:lpstr>C3 Profi (60)</vt:lpstr>
      <vt:lpstr>Berlingo listaárak</vt:lpstr>
      <vt:lpstr>Berlingo felszereltség</vt:lpstr>
      <vt:lpstr>Színek, Kárpitok</vt:lpstr>
      <vt:lpstr>Jumpy listaárak</vt:lpstr>
      <vt:lpstr>Jumpy felszereltség </vt:lpstr>
      <vt:lpstr> Listaárak FT</vt:lpstr>
      <vt:lpstr> Listaárak CHC</vt:lpstr>
      <vt:lpstr>Furgon opciók </vt:lpstr>
      <vt:lpstr>Alváz opciók</vt:lpstr>
      <vt:lpstr>'C3 Profi (60)'!Nyomtatási_cím</vt:lpstr>
      <vt:lpstr>' Listaárak CHC'!Nyomtatási_terület</vt:lpstr>
      <vt:lpstr>' Listaárak FT'!Nyomtatási_terület</vt:lpstr>
      <vt:lpstr>'Alváz opciók'!Nyomtatási_terület</vt:lpstr>
      <vt:lpstr>'Berlingo felszereltség'!Nyomtatási_terület</vt:lpstr>
      <vt:lpstr>'Berlingo listaárak'!Nyomtatási_terület</vt:lpstr>
      <vt:lpstr>'C3 Profi (60)'!Nyomtatási_terület</vt:lpstr>
      <vt:lpstr>Fedlap!Nyomtatási_terület</vt:lpstr>
      <vt:lpstr>'Furgon opciók '!Nyomtatási_terület</vt:lpstr>
      <vt:lpstr>'Jumpy felszereltség '!Nyomtatási_terület</vt:lpstr>
      <vt:lpstr>'Jumpy listaárak'!Nyomtatási_terület</vt:lpstr>
      <vt:lpstr>'Színek, Kárpitok'!Nyomtatási_terület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Miklan, Andras (P Automobil Import Kft)</dc:creator>
  <cp:lastModifiedBy>Miklan, Andras (P Automobil Import Kft)</cp:lastModifiedBy>
  <cp:lastPrinted>2022-11-02T07:24:23Z</cp:lastPrinted>
  <dcterms:created xsi:type="dcterms:W3CDTF">2022-08-24T13:21:19Z</dcterms:created>
  <dcterms:modified xsi:type="dcterms:W3CDTF">2023-06-01T07:55:02Z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bc8b556-c2f8-4488-8be2-ba878eeed924_Enabled">
    <vt:lpwstr>true</vt:lpwstr>
  </property>
  <property fmtid="{D5CDD505-2E9C-101B-9397-08002B2CF9AE}" pid="3" name="MSIP_Label_7bc8b556-c2f8-4488-8be2-ba878eeed924_SetDate">
    <vt:lpwstr>2022-12-14T11:46:46Z</vt:lpwstr>
  </property>
  <property fmtid="{D5CDD505-2E9C-101B-9397-08002B2CF9AE}" pid="4" name="MSIP_Label_7bc8b556-c2f8-4488-8be2-ba878eeed924_Method">
    <vt:lpwstr>Privileged</vt:lpwstr>
  </property>
  <property fmtid="{D5CDD505-2E9C-101B-9397-08002B2CF9AE}" pid="5" name="MSIP_Label_7bc8b556-c2f8-4488-8be2-ba878eeed924_Name">
    <vt:lpwstr>Public</vt:lpwstr>
  </property>
  <property fmtid="{D5CDD505-2E9C-101B-9397-08002B2CF9AE}" pid="6" name="MSIP_Label_7bc8b556-c2f8-4488-8be2-ba878eeed924_SiteId">
    <vt:lpwstr>5df0bd7c-429b-44d8-be5e-2eef0b901c9d</vt:lpwstr>
  </property>
  <property fmtid="{D5CDD505-2E9C-101B-9397-08002B2CF9AE}" pid="7" name="MSIP_Label_7bc8b556-c2f8-4488-8be2-ba878eeed924_ActionId">
    <vt:lpwstr>86f05951-822a-4210-b060-f9a569d5be22</vt:lpwstr>
  </property>
  <property fmtid="{D5CDD505-2E9C-101B-9397-08002B2CF9AE}" pid="8" name="MSIP_Label_7bc8b556-c2f8-4488-8be2-ba878eeed924_ContentBits">
    <vt:lpwstr>0</vt:lpwstr>
  </property>
</Properties>
</file>